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86" yWindow="300" windowWidth="24240" windowHeight="12495" tabRatio="710" activeTab="0"/>
  </bookViews>
  <sheets>
    <sheet name="Лист 1" sheetId="1" r:id="rId1"/>
    <sheet name="Лист1" sheetId="2" r:id="rId2"/>
    <sheet name="Лист2" sheetId="3" r:id="rId3"/>
  </sheets>
  <definedNames>
    <definedName name="_xlnm._FilterDatabase" localSheetId="0" hidden="1">'Лист 1'!$A$10:$L$360</definedName>
    <definedName name="_xlnm.Print_Titles" localSheetId="0">'Лист 1'!$10:$10</definedName>
    <definedName name="_xlnm.Print_Area" localSheetId="0">'Лист 1'!$A$1:$L$360</definedName>
  </definedNames>
  <calcPr fullCalcOnLoad="1"/>
</workbook>
</file>

<file path=xl/sharedStrings.xml><?xml version="1.0" encoding="utf-8"?>
<sst xmlns="http://schemas.openxmlformats.org/spreadsheetml/2006/main" count="1652" uniqueCount="272">
  <si>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</si>
  <si>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</si>
  <si>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</t>
  </si>
  <si>
    <t>Подраздел</t>
  </si>
  <si>
    <t>01</t>
  </si>
  <si>
    <t>04</t>
  </si>
  <si>
    <t>Другие общегосударственные вопросы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</si>
  <si>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</si>
  <si>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</si>
  <si>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</si>
  <si>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 xml:space="preserve">Наименование </t>
  </si>
  <si>
    <t>Ведомство</t>
  </si>
  <si>
    <t>Целевая статья расходов</t>
  </si>
  <si>
    <t>Вид расходов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</si>
  <si>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</si>
  <si>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Мобилизационная и вневойсковая подготовка</t>
  </si>
  <si>
    <t>200</t>
  </si>
  <si>
    <t>Функционирование высшего должностного лица субъекта Российской Федерации и муниципального образования</t>
  </si>
  <si>
    <t>300</t>
  </si>
  <si>
    <t xml:space="preserve">Культура </t>
  </si>
  <si>
    <t>Жилищное хозяйство</t>
  </si>
  <si>
    <t>Иные бюджетные ассигнования</t>
  </si>
  <si>
    <t>Межбюджетные трансферты</t>
  </si>
  <si>
    <t>13</t>
  </si>
  <si>
    <t>Социальное обеспечение и иные выплаты населению</t>
  </si>
  <si>
    <t>003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</si>
  <si>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</si>
  <si>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001</t>
  </si>
  <si>
    <t>Пенсионное обеспечение</t>
  </si>
  <si>
    <t>05</t>
  </si>
  <si>
    <t>09</t>
  </si>
  <si>
    <t>10</t>
  </si>
  <si>
    <t>08</t>
  </si>
  <si>
    <t>100</t>
  </si>
  <si>
    <t>600</t>
  </si>
  <si>
    <t>Связь и информатика</t>
  </si>
  <si>
    <t>03</t>
  </si>
  <si>
    <t>12</t>
  </si>
  <si>
    <t>02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</si>
  <si>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</si>
  <si>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</si>
  <si>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</si>
  <si>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</si>
  <si>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Непрограммная деятельность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</si>
  <si>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</si>
  <si>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в том числе за счет средств областного бюджета</t>
  </si>
  <si>
    <t xml:space="preserve"> рублей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</si>
  <si>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</si>
  <si>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</si>
  <si>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</si>
  <si>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</si>
  <si>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по оплате труда главы местной администрации</t>
  </si>
  <si>
    <t>Благоустройство</t>
  </si>
  <si>
    <t>к решению Совета депутатов</t>
  </si>
  <si>
    <t>городского поселения Кильдинстрой</t>
  </si>
  <si>
    <t>Кольского района Мурманской области</t>
  </si>
  <si>
    <t>Приложение № 2</t>
  </si>
  <si>
    <t xml:space="preserve">Утверждено решением Совета депутатов </t>
  </si>
  <si>
    <t>Администрация городского поселения Кильдинстрой Кольского района Мурманской области</t>
  </si>
  <si>
    <t>ЖИЛИЩНО-КОММУНАЛЬНОЕ ХОЗЯЙСТВО</t>
  </si>
  <si>
    <t>Муниципальная программа 5 "Муниципальное управление и гражданское общество"</t>
  </si>
  <si>
    <t>Подпрограмма 2 "Управление муниципальными финансами"</t>
  </si>
  <si>
    <t>Управление деятельностью городского поселения Кильдинстрой Кольского района Мурманской области</t>
  </si>
  <si>
    <t>ОБЩЕГОСУДАРСТВЕННЫЕ ВОПРОСЫ</t>
  </si>
  <si>
    <t>Непрограммная деятельность главы муниципального образования</t>
  </si>
  <si>
    <t xml:space="preserve"> </t>
  </si>
  <si>
    <t>Непрограммная деятельность представительного органа муниципального образования</t>
  </si>
  <si>
    <t>Подпрограмма 1 "Создание условий для обеспечения муниципального управления"</t>
  </si>
  <si>
    <t>Резервный фонд администрации городского поселения Кильдинстрой</t>
  </si>
  <si>
    <t>Исполнение решений судов и предписаний надзорных органов</t>
  </si>
  <si>
    <t>Расходы на обеспечение функций печатного средства массовой информации органов местного самоуправления муниципального образования городское поселение Кильдинстрой Кольского района Мурманской области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</si>
  <si>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</si>
  <si>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</si>
  <si>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НАЦИОНАЛЬНАЯ ОБОРОНА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</si>
  <si>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</si>
  <si>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</si>
  <si>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3 "Обеспечение безопасности проживания и охрана окружающей среды"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</si>
  <si>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</si>
  <si>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Обеспечение пожарной безопасности</t>
  </si>
  <si>
    <t>Подпрограмма 4 "Обеспечение первичных мер пожарной безопасности"</t>
  </si>
  <si>
    <t>Мероприятия по обеспечению деятельности добровольных народных дружин</t>
  </si>
  <si>
    <t>Другие вопросы в области национальной безопасности и правоохранительной деятельности</t>
  </si>
  <si>
    <t>Подрограмма 5 "Внедрение и развитие аппаратно-программного комплекса "Безопасный город"</t>
  </si>
  <si>
    <t>Приобретение и содержание АПК "Безопасный город"</t>
  </si>
  <si>
    <t>Подпрограмма 6 "Профилактика правонарушений, противодействий наркоманий, терроризму и экстремизму"</t>
  </si>
  <si>
    <t>Реализация мероприятий по профилактике правонарушений, противодействию наркомании, терроризму и экстремизму</t>
  </si>
  <si>
    <t>Предоставление субсидий муниципальным бюджетным, автономным учреждениям и иным некоммерческим организациям</t>
  </si>
  <si>
    <t>НАЦИОНАЛЬНАЯ ЭКОНОМИКА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</si>
  <si>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</si>
  <si>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</si>
  <si>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1 «Капитальный, текущий ремонт и содержание объектов муниципальной собственности»</t>
  </si>
  <si>
    <t>КУЛЬТУРА, КИНЕМАТОГРАФИЯ</t>
  </si>
  <si>
    <t>Муниципальная программа 1 "Развитие культуры"</t>
  </si>
  <si>
    <t>Подпрограмма 1 "Сохранение и развитие культурно-досуговой деятельности мунипального образования городское поселение Кильдинстрой"</t>
  </si>
  <si>
    <t xml:space="preserve">Субсидияна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 </t>
  </si>
  <si>
    <t>Подпрограмма 2 "Сохранение и развитие библиотечной и культурно-досуговой деятельности мунипального образования городское поселение Кильдинстрой"</t>
  </si>
  <si>
    <t>Комплектование книжных фондов библиотек муницпальных образований и государственных библиотек городов Москвы и Санкт-Петербурга</t>
  </si>
  <si>
    <t>СОЦИАЛЬНАЯ ПОЛИТИКА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</si>
  <si>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</si>
  <si>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Дорожное хозяйство (дорожные фонды)</t>
  </si>
  <si>
    <t>Муниципальная программа 4 "Развитие дорожного хозяйства"</t>
  </si>
  <si>
    <t>Подпрограмма 2 "Ремонт улично-дорожной сети, придомовых территорий многоквартирных домов и проездов к ним муниципальное образование городское поселение Кильдинстрой"</t>
  </si>
  <si>
    <t>Очистка территории муниципального образования городское поселение Кильдинстрой от несанкционированных свалок</t>
  </si>
  <si>
    <t>Подпрограмма 3 "Сокращение численности безнадзорных животных"</t>
  </si>
  <si>
    <t>Отлов и вывоз безнадзорных животных</t>
  </si>
  <si>
    <t xml:space="preserve"> 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</si>
  <si>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Реализация мероприятий по функционированию уличного освещения</t>
  </si>
  <si>
    <t>Реализация мероприятий по содержанию автомобильных дорог и инженерных сооружений на них</t>
  </si>
  <si>
    <t>Реализация прочих мероприятий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</si>
  <si>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</si>
  <si>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</si>
  <si>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Расходы на обеспечение деятельности (оказание услуг) подведомственных казенных учреждений</t>
  </si>
  <si>
    <t>ВСЕГО</t>
  </si>
  <si>
    <t>310</t>
  </si>
  <si>
    <t>312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</si>
  <si>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</si>
  <si>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</si>
  <si>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</si>
  <si>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</si>
  <si>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</si>
  <si>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</si>
  <si>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Иные пенсии, социальные доплаты к пенсиям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</si>
  <si>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</si>
  <si>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</si>
  <si>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Иные закупки товаров, работ и услуг для муниципальных нужд</t>
  </si>
  <si>
    <t>Расходы на выплаты персоналу государственных и муниципальных органов</t>
  </si>
  <si>
    <t>Исполнение судебных актов</t>
  </si>
  <si>
    <t>Субсидии бюджетным учреждениям</t>
  </si>
  <si>
    <t>Публичные нормативные социальные выплаты гражданам</t>
  </si>
  <si>
    <t>Расходы бюджета муниципального образования городское поселение Кильдинстрой Кольского района Мурманской области  по ведомственной структуре расходов бюджета за 2016 год</t>
  </si>
  <si>
    <t>Сводная бюджетная роспись бюджета на 2016 год</t>
  </si>
  <si>
    <t>Исполнено за 2016 год</t>
  </si>
  <si>
    <t>05 0 00 00000</t>
  </si>
  <si>
    <t>05 2 00 00000</t>
  </si>
  <si>
    <t>Иные межбюджетные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</si>
  <si>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05 2 00 20550</t>
  </si>
  <si>
    <t>Закупка товаров, работ и услуг для обеспечения государственных (муниципальных) нужд</t>
  </si>
  <si>
    <t>Софинансирование на погашение просроченной кредиторской задолженности</t>
  </si>
  <si>
    <t>05 2 00 S0550</t>
  </si>
  <si>
    <t>99 0 00 00000</t>
  </si>
  <si>
    <t>99 1 00 00000</t>
  </si>
  <si>
    <t>99 1 00 01010</t>
  </si>
  <si>
    <t>99 2 00 00000</t>
  </si>
  <si>
    <t>99 2 00 06010</t>
  </si>
  <si>
    <t>99 2 00 06030</t>
  </si>
  <si>
    <t>05 1 00 00000</t>
  </si>
  <si>
    <t>05 1 00 04010</t>
  </si>
  <si>
    <t>05 1 00 06010</t>
  </si>
  <si>
    <t>05 1 00 06030</t>
  </si>
  <si>
    <t>05 1 00 13060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</si>
  <si>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</si>
  <si>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</si>
  <si>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</si>
  <si>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</si>
  <si>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мунципального финансового контроля</t>
  </si>
  <si>
    <t>99 9 00 90010</t>
  </si>
  <si>
    <t>05 1 00 25100</t>
  </si>
  <si>
    <t>05 1 00 25110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</si>
  <si>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</si>
  <si>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05 1 00 75540</t>
  </si>
  <si>
    <t>05 4 00 00000</t>
  </si>
  <si>
    <t>05 4 00 25410</t>
  </si>
  <si>
    <t>05 1 00 51180</t>
  </si>
  <si>
    <t>03 0 00 00000</t>
  </si>
  <si>
    <t>03 1 00 00000</t>
  </si>
  <si>
    <t>03 1 00 23110</t>
  </si>
  <si>
    <t>03 1 00 23120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</si>
  <si>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2016 год</t>
  </si>
  <si>
    <t>Иные межбюджетные трансферты</t>
  </si>
  <si>
    <t>03 4 00 00000</t>
  </si>
  <si>
    <t>03 4 00 23130</t>
  </si>
  <si>
    <t>03 5 00 00000</t>
  </si>
  <si>
    <t>03 5 00 23140</t>
  </si>
  <si>
    <t>03 6 00 00000</t>
  </si>
  <si>
    <t>03 6 00 23150</t>
  </si>
  <si>
    <t>Сельское хозяйство и рыболовство</t>
  </si>
  <si>
    <t>03 3 00 00000</t>
  </si>
  <si>
    <t>Субвенция на осуществление деятельности по отлову и содержанию безнадзорных животных</t>
  </si>
  <si>
    <t>03 3 00 75590</t>
  </si>
  <si>
    <t>03 3 00 A5590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</si>
  <si>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</si>
  <si>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03 3 00 75600</t>
  </si>
  <si>
    <t>04 0 00 00000</t>
  </si>
  <si>
    <t>04 2 00 00000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</si>
  <si>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</si>
  <si>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04 2 00 70930</t>
  </si>
  <si>
    <t>Софинансировнаие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</si>
  <si>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04 2 00 S0930</t>
  </si>
  <si>
    <t>Субсидия на техническое сопровождение программного обеспечения «Система автоматизированного рабочего места муниципального образования»</t>
  </si>
  <si>
    <t>05 1 00 70570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</si>
  <si>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</si>
  <si>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05 1 00 S0570</t>
  </si>
  <si>
    <t>05 3 00 00000</t>
  </si>
  <si>
    <t>05 3 00 25300</t>
  </si>
  <si>
    <t xml:space="preserve">Планировка  территорий, формирование (образование) земельных участков, обеспечение их объектами коммунальной и дорожной инфраструктуры, в том числе для предоставления их на безвозмездной основе многодетным семьям </t>
  </si>
  <si>
    <t>05 3 00 70960</t>
  </si>
  <si>
    <t xml:space="preserve">Софинансирование на планировку  территорий, формирования (образование) земельных участков, обеспечение их объектами коммунальной и дорожной инфраструктуры, в том числе для предоставления их на безвозмездной основе многодетным семьям </t>
  </si>
  <si>
    <t>05 3 00 S0960</t>
  </si>
  <si>
    <t>05 1 00 80010</t>
  </si>
  <si>
    <t>01 0 00 00000</t>
  </si>
  <si>
    <t>01 1 00 00000</t>
  </si>
  <si>
    <t>01 1 00 01100</t>
  </si>
  <si>
    <t>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</si>
  <si>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01 1 00 01110</t>
  </si>
  <si>
    <t>01 1 00 70620</t>
  </si>
  <si>
    <t>01 1 00 71030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</si>
  <si>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</si>
  <si>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01 1 00 71060</t>
  </si>
  <si>
    <t>Софинансирование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</si>
  <si>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01 1 00 S0620</t>
  </si>
  <si>
    <t>Софинансирование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</si>
  <si>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01 1 00 S1030</t>
  </si>
  <si>
    <t>Софинансирование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</si>
  <si>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00 S1060</t>
  </si>
  <si>
    <t>01 2 00 00000</t>
  </si>
  <si>
    <t>01 2 00 01200</t>
  </si>
  <si>
    <t>01 2 00 51440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</si>
  <si>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</si>
  <si>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</si>
  <si>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</si>
  <si>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</si>
  <si>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</si>
  <si>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Межбюджетные трансферты бюджетам муниципальных районов из бюджетов поселений на обеспечение выполнения части полномочий по определению поставщиков для отдельных муниципальных заказчиков и бюджетных учреждений, осуществляемого за счет средств субсидий, предоставляемых из областного бюджета</t>
  </si>
  <si>
    <t>05 1 00 25120</t>
  </si>
  <si>
    <t>Муниципальная программа 2 "Энергоэффективность и развитие жилищно-коммунального хозяйства"</t>
  </si>
  <si>
    <t>02 0 00 00000</t>
  </si>
  <si>
    <t>02 1 00 00000</t>
  </si>
  <si>
    <t>Оплата взносов на капитальный ремонт общего имущества в многоквартирных домах за муниципальные нежилые помещения</t>
  </si>
  <si>
    <t>02 1 00 22120</t>
  </si>
  <si>
    <t>Оплата взносов на капитальный ремонт общего имущества в многоквартирных домах за 2015 год</t>
  </si>
  <si>
    <t>02 1 00 22130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</si>
  <si>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</t>
  </si>
  <si>
    <t>02 1 00 70850</t>
  </si>
  <si>
    <t>Оплата взносов на капитальный ремонт общего имущества в многоквартирных домах за муниципальные жилые помещения</t>
  </si>
  <si>
    <t>002</t>
  </si>
  <si>
    <t>02 1 00 S0850</t>
  </si>
  <si>
    <t>05 2 00 25210</t>
  </si>
  <si>
    <t>Оплата услуг по отоплению и горячему водоснабжению пустующих му-ниципальных жилых и нежилых помещений</t>
  </si>
  <si>
    <t>02 1 00 20810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</si>
  <si>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</si>
  <si>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</si>
  <si>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</si>
  <si>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02 2 00 70750</t>
  </si>
  <si>
    <t>Софинансирование на обеспечение бесперебойного функционирования и повышение энергетической эффективности объектов и систем жизнеобеспечения</t>
  </si>
  <si>
    <t>02 2 00 S0750</t>
  </si>
  <si>
    <t>Подпрограмма 3 "Развитие объектов внешнего благоустройства муниципального образования городское поселение Кильдинстрой"</t>
  </si>
  <si>
    <t>01 3 00 00000</t>
  </si>
  <si>
    <t>Приобретение и установка детских игровых, спортивных площадок и мест отдыха муниципального образования городское поселение Кильдинстрой</t>
  </si>
  <si>
    <t>01 3 00 21310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</si>
  <si>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</si>
  <si>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</si>
  <si>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03 2 00 23210</t>
  </si>
  <si>
    <t>Прочие мероприятия</t>
  </si>
  <si>
    <t>03 2 00 23230</t>
  </si>
  <si>
    <t>Уборка территории муниципального образования городское поселение Кильдинстрой</t>
  </si>
  <si>
    <t>03 2 00 23240</t>
  </si>
  <si>
    <t>Оборудование контейнерных площадок в соответствии с требованиями Правил благоустройства муниципального образования</t>
  </si>
  <si>
    <t>03 2 00 23250</t>
  </si>
  <si>
    <t>Вывоз нечистот</t>
  </si>
  <si>
    <t>03 2 00 60030</t>
  </si>
  <si>
    <t>04 1 00 00000</t>
  </si>
  <si>
    <t>04 1 00 24110</t>
  </si>
  <si>
    <t>04 1 00 24190</t>
  </si>
  <si>
    <t>04 1 00 60010</t>
  </si>
  <si>
    <t>04 1 00 60020</t>
  </si>
  <si>
    <t>02 3 00 00000</t>
  </si>
  <si>
    <t>02 3 00 02320</t>
  </si>
  <si>
    <t>Расходы на выплаты персоналу казенных учреждений</t>
  </si>
  <si>
    <t>Фонд оплаты труда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</si>
  <si>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</si>
  <si>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</si>
  <si>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от "27" апреля 2017г. № 04/02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</si>
</sst>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_(* #,##0.000_);_(* \(#,##0.000\);_(* &quot;-&quot;??_);_(@_)"/>
    <numFmt numFmtId="195" formatCode="_(* #,##0.0_);_(* \(#,##0.0\);_(* &quot;-&quot;??_);_(@_)"/>
    <numFmt numFmtId="196" formatCode="_-* #,##0.0_р_._-;\-* #,##0.0_р_._-;_-* &quot;-&quot;?_р_._-;_-@_-"/>
    <numFmt numFmtId="197" formatCode="#,##0.00_р_."/>
    <numFmt numFmtId="198" formatCode="#,##0_р_."/>
    <numFmt numFmtId="199" formatCode="#,##0.0_р_."/>
    <numFmt numFmtId="200" formatCode="0.000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"/>
    <numFmt numFmtId="205" formatCode="_-* #,##0.00\ &quot;р.&quot;_-;\-* #,##0.00\ &quot;р.&quot;_-;_-* &quot;-&quot;??\ &quot;р.&quot;_-;_-@_-"/>
    <numFmt numFmtId="206" formatCode="_-* #,##0\ &quot;р.&quot;_-;\-* #,##0\ &quot;р.&quot;_-;_-* &quot;-&quot;\ &quot;р.&quot;_-;_-@_-"/>
    <numFmt numFmtId="207" formatCode="_-* #,##0.00\ _р_._-;\-* #,##0.00\ _р_._-;_-* &quot;-&quot;??\ _р_._-;_-@_-"/>
    <numFmt numFmtId="208" formatCode="_-* #,##0\ _р_._-;\-* #,##0\ _р_._-;_-* &quot;-&quot;\ _р_._-;_-@_-"/>
    <numFmt numFmtId="209" formatCode="_(* #,##0.0000_);_(* \(#,##0.0000\);_(* &quot;-&quot;??_);_(@_)"/>
    <numFmt numFmtId="210" formatCode="0.0000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sz val="8"/>
      <name val="Arial"/>
      <family val="2"/>
    </font>
    <font>
      <b/>
      <i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i/>
      <sz val="11"/>
      <name val="Arial"/>
      <family val="2"/>
    </font>
    <font>
      <i/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0" borderId="1">
      <alignment horizontal="left" wrapText="1" shrinkToFit="1"/>
      <protection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0" fillId="0" borderId="0">
      <alignment/>
      <protection/>
    </xf>
    <xf numFmtId="0" fontId="12" fillId="37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9" applyNumberFormat="0" applyFont="0" applyAlignment="0" applyProtection="0"/>
    <xf numFmtId="0" fontId="42" fillId="39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87" fontId="0" fillId="0" borderId="0" xfId="77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87" fontId="9" fillId="0" borderId="0" xfId="77" applyFont="1" applyFill="1" applyAlignment="1">
      <alignment horizontal="righ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7" fontId="2" fillId="0" borderId="11" xfId="77" applyFont="1" applyFill="1" applyBorder="1" applyAlignment="1">
      <alignment horizontal="center" vertical="center" wrapText="1"/>
    </xf>
    <xf numFmtId="0" fontId="15" fillId="0" borderId="12" xfId="64" applyFont="1" applyFill="1" applyBorder="1" applyAlignment="1">
      <alignment horizontal="left" vertical="center" wrapText="1"/>
      <protection/>
    </xf>
    <xf numFmtId="49" fontId="15" fillId="0" borderId="12" xfId="64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8" fillId="0" borderId="12" xfId="64" applyNumberFormat="1" applyFont="1" applyFill="1" applyBorder="1" applyAlignment="1">
      <alignment horizontal="center"/>
      <protection/>
    </xf>
    <xf numFmtId="49" fontId="14" fillId="0" borderId="12" xfId="64" applyNumberFormat="1" applyFont="1" applyFill="1" applyBorder="1" applyAlignment="1">
      <alignment horizontal="center"/>
      <protection/>
    </xf>
    <xf numFmtId="171" fontId="18" fillId="0" borderId="12" xfId="80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center" vertical="center"/>
    </xf>
    <xf numFmtId="0" fontId="15" fillId="0" borderId="12" xfId="65" applyNumberFormat="1" applyFont="1" applyFill="1" applyBorder="1" applyAlignment="1" applyProtection="1">
      <alignment wrapText="1"/>
      <protection/>
    </xf>
    <xf numFmtId="0" fontId="1" fillId="0" borderId="12" xfId="65" applyNumberFormat="1" applyFont="1" applyFill="1" applyBorder="1" applyAlignment="1" applyProtection="1">
      <alignment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wrapText="1"/>
    </xf>
    <xf numFmtId="2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center" vertical="center"/>
    </xf>
    <xf numFmtId="0" fontId="9" fillId="0" borderId="12" xfId="62" applyFont="1" applyFill="1" applyBorder="1" applyAlignment="1">
      <alignment wrapText="1"/>
      <protection/>
    </xf>
    <xf numFmtId="0" fontId="1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1" fillId="0" borderId="12" xfId="62" applyNumberFormat="1" applyFont="1" applyFill="1" applyBorder="1" applyAlignment="1">
      <alignment wrapText="1"/>
      <protection/>
    </xf>
    <xf numFmtId="0" fontId="15" fillId="0" borderId="12" xfId="66" applyNumberFormat="1" applyFont="1" applyFill="1" applyBorder="1" applyAlignment="1">
      <alignment horizontal="left" vertical="top" wrapText="1"/>
      <protection/>
    </xf>
    <xf numFmtId="49" fontId="15" fillId="0" borderId="12" xfId="66" applyNumberFormat="1" applyFont="1" applyFill="1" applyBorder="1" applyAlignment="1">
      <alignment horizontal="center" vertical="center" wrapText="1"/>
      <protection/>
    </xf>
    <xf numFmtId="0" fontId="15" fillId="0" borderId="12" xfId="66" applyFont="1" applyFill="1" applyBorder="1" applyAlignment="1">
      <alignment horizontal="center" vertical="center" wrapText="1"/>
      <protection/>
    </xf>
    <xf numFmtId="0" fontId="1" fillId="0" borderId="12" xfId="66" applyNumberFormat="1" applyFont="1" applyFill="1" applyBorder="1" applyAlignment="1">
      <alignment horizontal="left" vertical="top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0" fontId="18" fillId="0" borderId="12" xfId="66" applyNumberFormat="1" applyFont="1" applyFill="1" applyBorder="1" applyAlignment="1">
      <alignment horizontal="left" vertical="top" wrapText="1"/>
      <protection/>
    </xf>
    <xf numFmtId="49" fontId="18" fillId="0" borderId="12" xfId="66" applyNumberFormat="1" applyFont="1" applyFill="1" applyBorder="1" applyAlignment="1">
      <alignment horizontal="center" vertical="center" wrapText="1"/>
      <protection/>
    </xf>
    <xf numFmtId="49" fontId="13" fillId="0" borderId="12" xfId="66" applyNumberFormat="1" applyFont="1" applyFill="1" applyBorder="1" applyAlignment="1">
      <alignment horizontal="center" vertical="center" wrapText="1"/>
      <protection/>
    </xf>
    <xf numFmtId="0" fontId="1" fillId="0" borderId="12" xfId="41" applyNumberFormat="1" applyFont="1" applyBorder="1" applyProtection="1">
      <alignment horizontal="left" wrapText="1" shrinkToFit="1"/>
      <protection/>
    </xf>
    <xf numFmtId="0" fontId="1" fillId="0" borderId="12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20" fillId="0" borderId="0" xfId="66" applyNumberFormat="1" applyFont="1">
      <alignment/>
      <protection/>
    </xf>
    <xf numFmtId="0" fontId="1" fillId="0" borderId="0" xfId="66" applyFont="1">
      <alignment/>
      <protection/>
    </xf>
    <xf numFmtId="0" fontId="18" fillId="0" borderId="12" xfId="41" applyNumberFormat="1" applyFont="1" applyBorder="1" applyProtection="1">
      <alignment horizontal="left" wrapText="1" shrinkToFit="1"/>
      <protection/>
    </xf>
    <xf numFmtId="0" fontId="18" fillId="0" borderId="12" xfId="0" applyFont="1" applyBorder="1" applyAlignment="1">
      <alignment horizontal="center" vertical="center"/>
    </xf>
    <xf numFmtId="49" fontId="22" fillId="0" borderId="0" xfId="66" applyNumberFormat="1" applyFont="1">
      <alignment/>
      <protection/>
    </xf>
    <xf numFmtId="0" fontId="18" fillId="0" borderId="0" xfId="66" applyFont="1">
      <alignment/>
      <protection/>
    </xf>
    <xf numFmtId="0" fontId="1" fillId="0" borderId="0" xfId="0" applyFont="1" applyBorder="1" applyAlignment="1">
      <alignment wrapText="1"/>
    </xf>
    <xf numFmtId="2" fontId="1" fillId="0" borderId="12" xfId="41" applyNumberFormat="1" applyFont="1" applyBorder="1" applyAlignment="1" applyProtection="1">
      <alignment wrapText="1" shrinkToFit="1"/>
      <protection/>
    </xf>
    <xf numFmtId="0" fontId="18" fillId="0" borderId="12" xfId="0" applyFont="1" applyBorder="1" applyAlignment="1">
      <alignment wrapText="1"/>
    </xf>
    <xf numFmtId="0" fontId="13" fillId="0" borderId="12" xfId="41" applyNumberFormat="1" applyFont="1" applyBorder="1" applyProtection="1">
      <alignment horizontal="left" wrapText="1" shrinkToFit="1"/>
      <protection/>
    </xf>
    <xf numFmtId="0" fontId="13" fillId="0" borderId="12" xfId="0" applyFont="1" applyBorder="1" applyAlignment="1">
      <alignment horizontal="center" vertical="center"/>
    </xf>
    <xf numFmtId="0" fontId="13" fillId="0" borderId="0" xfId="66" applyFont="1">
      <alignment/>
      <protection/>
    </xf>
    <xf numFmtId="49" fontId="13" fillId="0" borderId="0" xfId="66" applyNumberFormat="1" applyFont="1">
      <alignment/>
      <protection/>
    </xf>
    <xf numFmtId="0" fontId="15" fillId="0" borderId="12" xfId="41" applyNumberFormat="1" applyFont="1" applyBorder="1" applyProtection="1">
      <alignment horizontal="left" wrapText="1" shrinkToFit="1"/>
      <protection/>
    </xf>
    <xf numFmtId="0" fontId="15" fillId="0" borderId="12" xfId="0" applyFont="1" applyBorder="1" applyAlignment="1">
      <alignment horizontal="center" vertical="center"/>
    </xf>
    <xf numFmtId="0" fontId="15" fillId="0" borderId="0" xfId="66" applyFont="1">
      <alignment/>
      <protection/>
    </xf>
    <xf numFmtId="49" fontId="15" fillId="0" borderId="0" xfId="66" applyNumberFormat="1" applyFont="1">
      <alignment/>
      <protection/>
    </xf>
    <xf numFmtId="0" fontId="13" fillId="0" borderId="12" xfId="66" applyNumberFormat="1" applyFont="1" applyFill="1" applyBorder="1" applyAlignment="1">
      <alignment horizontal="left" vertical="top" wrapText="1"/>
      <protection/>
    </xf>
    <xf numFmtId="171" fontId="1" fillId="0" borderId="12" xfId="77" applyNumberFormat="1" applyFont="1" applyFill="1" applyBorder="1" applyAlignment="1">
      <alignment wrapText="1"/>
    </xf>
    <xf numFmtId="171" fontId="0" fillId="0" borderId="12" xfId="0" applyNumberFormat="1" applyFont="1" applyFill="1" applyBorder="1" applyAlignment="1">
      <alignment/>
    </xf>
    <xf numFmtId="171" fontId="1" fillId="0" borderId="12" xfId="77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171" fontId="15" fillId="0" borderId="12" xfId="77" applyNumberFormat="1" applyFont="1" applyFill="1" applyBorder="1" applyAlignment="1">
      <alignment/>
    </xf>
    <xf numFmtId="171" fontId="13" fillId="0" borderId="12" xfId="77" applyNumberFormat="1" applyFont="1" applyFill="1" applyBorder="1" applyAlignment="1">
      <alignment/>
    </xf>
    <xf numFmtId="171" fontId="18" fillId="0" borderId="12" xfId="77" applyNumberFormat="1" applyFont="1" applyFill="1" applyBorder="1" applyAlignment="1">
      <alignment/>
    </xf>
    <xf numFmtId="171" fontId="13" fillId="0" borderId="12" xfId="79" applyNumberFormat="1" applyFont="1" applyFill="1" applyBorder="1" applyAlignment="1">
      <alignment/>
    </xf>
    <xf numFmtId="171" fontId="15" fillId="0" borderId="12" xfId="79" applyNumberFormat="1" applyFont="1" applyFill="1" applyBorder="1" applyAlignment="1">
      <alignment/>
    </xf>
    <xf numFmtId="171" fontId="1" fillId="0" borderId="12" xfId="79" applyNumberFormat="1" applyFont="1" applyFill="1" applyBorder="1" applyAlignment="1">
      <alignment/>
    </xf>
    <xf numFmtId="171" fontId="18" fillId="0" borderId="12" xfId="79" applyNumberFormat="1" applyFont="1" applyFill="1" applyBorder="1" applyAlignment="1">
      <alignment/>
    </xf>
    <xf numFmtId="171" fontId="11" fillId="0" borderId="12" xfId="79" applyNumberFormat="1" applyFont="1" applyFill="1" applyBorder="1" applyAlignment="1">
      <alignment/>
    </xf>
    <xf numFmtId="171" fontId="8" fillId="0" borderId="12" xfId="77" applyNumberFormat="1" applyFont="1" applyFill="1" applyBorder="1" applyAlignment="1">
      <alignment wrapText="1"/>
    </xf>
    <xf numFmtId="171" fontId="13" fillId="0" borderId="12" xfId="0" applyNumberFormat="1" applyFont="1" applyFill="1" applyBorder="1" applyAlignment="1">
      <alignment wrapText="1" readingOrder="1"/>
    </xf>
    <xf numFmtId="171" fontId="15" fillId="0" borderId="12" xfId="0" applyNumberFormat="1" applyFont="1" applyFill="1" applyBorder="1" applyAlignment="1">
      <alignment wrapText="1" readingOrder="1"/>
    </xf>
    <xf numFmtId="171" fontId="1" fillId="0" borderId="12" xfId="0" applyNumberFormat="1" applyFont="1" applyFill="1" applyBorder="1" applyAlignment="1">
      <alignment wrapText="1" readingOrder="1"/>
    </xf>
    <xf numFmtId="171" fontId="18" fillId="0" borderId="12" xfId="0" applyNumberFormat="1" applyFont="1" applyFill="1" applyBorder="1" applyAlignment="1">
      <alignment wrapText="1" readingOrder="1"/>
    </xf>
    <xf numFmtId="0" fontId="1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xl77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5" xfId="64"/>
    <cellStyle name="Обычный_Лист1 2" xfId="65"/>
    <cellStyle name="Обычный_Прил № 4" xfId="66"/>
    <cellStyle name="Followed Hyperlink" xfId="67"/>
    <cellStyle name="Плохой" xfId="68"/>
    <cellStyle name="Пояснение" xfId="69"/>
    <cellStyle name="Примечание" xfId="70"/>
    <cellStyle name="Примечание 2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60"/>
  <sheetViews>
    <sheetView tabSelected="1" zoomScaleSheetLayoutView="100" workbookViewId="0" topLeftCell="C1">
      <selection activeCell="K5" sqref="K5:L5"/>
    </sheetView>
  </sheetViews>
  <sheetFormatPr defaultColWidth="9.140625" defaultRowHeight="12.75"/>
  <cols>
    <col min="1" max="1" width="77.7109375" style="6" customWidth="1"/>
    <col min="2" max="2" width="9.00390625" style="6" customWidth="1"/>
    <col min="3" max="3" width="7.7109375" style="1" customWidth="1"/>
    <col min="4" max="4" width="6.8515625" style="1" customWidth="1"/>
    <col min="5" max="5" width="16.28125" style="1" customWidth="1"/>
    <col min="6" max="6" width="5.421875" style="1" customWidth="1"/>
    <col min="7" max="7" width="19.57421875" style="7" customWidth="1"/>
    <col min="8" max="8" width="17.7109375" style="2" customWidth="1"/>
    <col min="9" max="9" width="18.00390625" style="20" customWidth="1"/>
    <col min="10" max="10" width="17.7109375" style="2" customWidth="1"/>
    <col min="11" max="11" width="18.421875" style="2" customWidth="1"/>
    <col min="12" max="12" width="17.7109375" style="2" customWidth="1"/>
    <col min="13" max="13" width="9.140625" style="2" customWidth="1"/>
    <col min="14" max="14" width="11.421875" style="2" customWidth="1"/>
    <col min="15" max="16384" width="9.140625" style="2" customWidth="1"/>
  </cols>
  <sheetData>
    <row r="1" spans="1:12" ht="12.75">
      <c r="A1" s="9"/>
      <c r="B1" s="9"/>
      <c r="C1" s="10"/>
      <c r="D1" s="11"/>
      <c r="E1" s="12"/>
      <c r="F1" s="12"/>
      <c r="G1" s="12"/>
      <c r="H1" s="12"/>
      <c r="K1" s="110" t="s">
        <v>56</v>
      </c>
      <c r="L1" s="110"/>
    </row>
    <row r="2" spans="1:12" ht="12.75">
      <c r="A2" s="13"/>
      <c r="B2" s="13"/>
      <c r="C2" s="10"/>
      <c r="D2" s="11"/>
      <c r="E2" s="13"/>
      <c r="F2" s="13"/>
      <c r="G2" s="13"/>
      <c r="H2" s="13"/>
      <c r="J2" s="110" t="s">
        <v>53</v>
      </c>
      <c r="K2" s="110"/>
      <c r="L2" s="110"/>
    </row>
    <row r="3" spans="1:12" ht="12.75">
      <c r="A3" s="13"/>
      <c r="B3" s="13"/>
      <c r="C3" s="10"/>
      <c r="D3" s="11"/>
      <c r="E3" s="13"/>
      <c r="F3" s="13"/>
      <c r="G3" s="13"/>
      <c r="H3" s="13"/>
      <c r="K3" s="110" t="s">
        <v>54</v>
      </c>
      <c r="L3" s="110"/>
    </row>
    <row r="4" spans="1:12" ht="12.75">
      <c r="A4" s="13"/>
      <c r="B4" s="13"/>
      <c r="C4" s="10"/>
      <c r="D4" s="11"/>
      <c r="E4" s="14"/>
      <c r="F4" s="14"/>
      <c r="G4" s="14"/>
      <c r="H4" s="14"/>
      <c r="K4" s="8"/>
      <c r="L4" s="8" t="s">
        <v>55</v>
      </c>
    </row>
    <row r="5" spans="1:12" ht="12.75">
      <c r="A5" s="13"/>
      <c r="B5" s="13"/>
      <c r="C5" s="10"/>
      <c r="D5" s="15"/>
      <c r="E5" s="15"/>
      <c r="F5" s="15"/>
      <c r="G5" s="15"/>
      <c r="H5" s="16"/>
      <c r="K5" s="110" t="s">
        <v>271</v>
      </c>
      <c r="L5" s="110"/>
    </row>
    <row r="6" spans="1:8" ht="12.75">
      <c r="A6" s="13"/>
      <c r="B6" s="13"/>
      <c r="C6" s="10"/>
      <c r="D6" s="15"/>
      <c r="E6" s="15"/>
      <c r="F6" s="15"/>
      <c r="G6" s="15"/>
      <c r="H6" s="16"/>
    </row>
    <row r="7" spans="1:12" ht="14.25">
      <c r="A7" s="111" t="s">
        <v>129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9" s="5" customFormat="1" ht="9.75" customHeight="1">
      <c r="A8" s="112"/>
      <c r="B8" s="112"/>
      <c r="C8" s="112"/>
      <c r="D8" s="112"/>
      <c r="E8" s="112"/>
      <c r="F8" s="112"/>
      <c r="G8" s="112"/>
      <c r="H8" s="17"/>
      <c r="I8" s="21"/>
    </row>
    <row r="9" spans="1:12" ht="12.75">
      <c r="A9" s="18"/>
      <c r="B9" s="15"/>
      <c r="C9" s="10"/>
      <c r="D9" s="11"/>
      <c r="E9" s="15"/>
      <c r="F9" s="15"/>
      <c r="G9" s="19"/>
      <c r="L9" s="19" t="s">
        <v>46</v>
      </c>
    </row>
    <row r="10" spans="1:12" ht="38.25">
      <c r="A10" s="22" t="s">
        <v>10</v>
      </c>
      <c r="B10" s="23" t="s">
        <v>11</v>
      </c>
      <c r="C10" s="23" t="s">
        <v>2</v>
      </c>
      <c r="D10" s="23" t="s">
        <v>3</v>
      </c>
      <c r="E10" s="24" t="s">
        <v>12</v>
      </c>
      <c r="F10" s="24" t="s">
        <v>13</v>
      </c>
      <c r="G10" s="25" t="s">
        <v>57</v>
      </c>
      <c r="H10" s="26" t="s">
        <v>45</v>
      </c>
      <c r="I10" s="69" t="s">
        <v>130</v>
      </c>
      <c r="J10" s="26" t="s">
        <v>45</v>
      </c>
      <c r="K10" s="25" t="s">
        <v>131</v>
      </c>
      <c r="L10" s="26" t="s">
        <v>45</v>
      </c>
    </row>
    <row r="11" spans="1:12" ht="30">
      <c r="A11" s="27" t="s">
        <v>58</v>
      </c>
      <c r="B11" s="28" t="s">
        <v>27</v>
      </c>
      <c r="C11" s="28"/>
      <c r="D11" s="28"/>
      <c r="E11" s="28"/>
      <c r="F11" s="28"/>
      <c r="G11" s="97">
        <f aca="true" t="shared" si="0" ref="G11:L14">G12</f>
        <v>1100000</v>
      </c>
      <c r="H11" s="97">
        <f t="shared" si="0"/>
        <v>983400</v>
      </c>
      <c r="I11" s="97">
        <f t="shared" si="0"/>
        <v>1100000</v>
      </c>
      <c r="J11" s="97">
        <f t="shared" si="0"/>
        <v>983400</v>
      </c>
      <c r="K11" s="97">
        <f t="shared" si="0"/>
        <v>1100000</v>
      </c>
      <c r="L11" s="97">
        <f t="shared" si="0"/>
        <v>983400</v>
      </c>
    </row>
    <row r="12" spans="1:12" ht="15.75">
      <c r="A12" s="29" t="s">
        <v>59</v>
      </c>
      <c r="B12" s="30" t="s">
        <v>27</v>
      </c>
      <c r="C12" s="30" t="s">
        <v>29</v>
      </c>
      <c r="D12" s="30"/>
      <c r="E12" s="30"/>
      <c r="F12" s="30"/>
      <c r="G12" s="98">
        <f t="shared" si="0"/>
        <v>1100000</v>
      </c>
      <c r="H12" s="98">
        <f t="shared" si="0"/>
        <v>983400</v>
      </c>
      <c r="I12" s="98">
        <f t="shared" si="0"/>
        <v>1100000</v>
      </c>
      <c r="J12" s="98">
        <f t="shared" si="0"/>
        <v>983400</v>
      </c>
      <c r="K12" s="98">
        <f t="shared" si="0"/>
        <v>1100000</v>
      </c>
      <c r="L12" s="98">
        <f t="shared" si="0"/>
        <v>983400</v>
      </c>
    </row>
    <row r="13" spans="1:12" ht="15">
      <c r="A13" s="31" t="s">
        <v>0</v>
      </c>
      <c r="B13" s="32" t="s">
        <v>27</v>
      </c>
      <c r="C13" s="33" t="s">
        <v>29</v>
      </c>
      <c r="D13" s="33" t="s">
        <v>38</v>
      </c>
      <c r="E13" s="33"/>
      <c r="F13" s="33"/>
      <c r="G13" s="97">
        <f>G14</f>
        <v>1100000</v>
      </c>
      <c r="H13" s="97">
        <f>H14</f>
        <v>983400</v>
      </c>
      <c r="I13" s="97">
        <f t="shared" si="0"/>
        <v>1100000</v>
      </c>
      <c r="J13" s="97">
        <f t="shared" si="0"/>
        <v>983400</v>
      </c>
      <c r="K13" s="97">
        <f t="shared" si="0"/>
        <v>1100000</v>
      </c>
      <c r="L13" s="97">
        <f t="shared" si="0"/>
        <v>983400</v>
      </c>
    </row>
    <row r="14" spans="1:12" ht="12.75">
      <c r="A14" s="34" t="s">
        <v>60</v>
      </c>
      <c r="B14" s="35" t="s">
        <v>27</v>
      </c>
      <c r="C14" s="36" t="s">
        <v>29</v>
      </c>
      <c r="D14" s="36" t="s">
        <v>38</v>
      </c>
      <c r="E14" s="36" t="s">
        <v>132</v>
      </c>
      <c r="F14" s="36"/>
      <c r="G14" s="95">
        <f t="shared" si="0"/>
        <v>1100000</v>
      </c>
      <c r="H14" s="95">
        <f t="shared" si="0"/>
        <v>983400</v>
      </c>
      <c r="I14" s="95">
        <f t="shared" si="0"/>
        <v>1100000</v>
      </c>
      <c r="J14" s="95">
        <f t="shared" si="0"/>
        <v>983400</v>
      </c>
      <c r="K14" s="95">
        <f t="shared" si="0"/>
        <v>1100000</v>
      </c>
      <c r="L14" s="95">
        <f t="shared" si="0"/>
        <v>983400</v>
      </c>
    </row>
    <row r="15" spans="1:12" ht="12.75">
      <c r="A15" s="34" t="s">
        <v>61</v>
      </c>
      <c r="B15" s="36" t="s">
        <v>27</v>
      </c>
      <c r="C15" s="36" t="s">
        <v>29</v>
      </c>
      <c r="D15" s="36" t="s">
        <v>38</v>
      </c>
      <c r="E15" s="36" t="s">
        <v>133</v>
      </c>
      <c r="F15" s="36"/>
      <c r="G15" s="95">
        <f aca="true" t="shared" si="1" ref="G15:L15">G16+G20</f>
        <v>1100000</v>
      </c>
      <c r="H15" s="95">
        <f t="shared" si="1"/>
        <v>983400</v>
      </c>
      <c r="I15" s="95">
        <f t="shared" si="1"/>
        <v>1100000</v>
      </c>
      <c r="J15" s="95">
        <f t="shared" si="1"/>
        <v>983400</v>
      </c>
      <c r="K15" s="95">
        <f t="shared" si="1"/>
        <v>1100000</v>
      </c>
      <c r="L15" s="95">
        <f t="shared" si="1"/>
        <v>983400</v>
      </c>
    </row>
    <row r="16" spans="1:12" ht="38.25">
      <c r="A16" s="37" t="s">
        <v>134</v>
      </c>
      <c r="B16" s="38" t="s">
        <v>27</v>
      </c>
      <c r="C16" s="38" t="s">
        <v>29</v>
      </c>
      <c r="D16" s="38" t="s">
        <v>38</v>
      </c>
      <c r="E16" s="38" t="s">
        <v>135</v>
      </c>
      <c r="F16" s="38"/>
      <c r="G16" s="99">
        <f aca="true" t="shared" si="2" ref="G16:L16">G17</f>
        <v>983400</v>
      </c>
      <c r="H16" s="99">
        <f t="shared" si="2"/>
        <v>983400</v>
      </c>
      <c r="I16" s="99">
        <f t="shared" si="2"/>
        <v>983400</v>
      </c>
      <c r="J16" s="99">
        <f t="shared" si="2"/>
        <v>983400</v>
      </c>
      <c r="K16" s="99">
        <f t="shared" si="2"/>
        <v>983400</v>
      </c>
      <c r="L16" s="99">
        <f t="shared" si="2"/>
        <v>983400</v>
      </c>
    </row>
    <row r="17" spans="1:12" ht="12.75">
      <c r="A17" s="34" t="s">
        <v>136</v>
      </c>
      <c r="B17" s="36" t="s">
        <v>27</v>
      </c>
      <c r="C17" s="36" t="s">
        <v>29</v>
      </c>
      <c r="D17" s="36" t="s">
        <v>38</v>
      </c>
      <c r="E17" s="36" t="str">
        <f>E16</f>
        <v>05 2 00 20550</v>
      </c>
      <c r="F17" s="36">
        <v>200</v>
      </c>
      <c r="G17" s="95">
        <f>G18</f>
        <v>983400</v>
      </c>
      <c r="H17" s="95">
        <f aca="true" t="shared" si="3" ref="H17:L18">H18</f>
        <v>983400</v>
      </c>
      <c r="I17" s="95">
        <f t="shared" si="3"/>
        <v>983400</v>
      </c>
      <c r="J17" s="95">
        <f t="shared" si="3"/>
        <v>983400</v>
      </c>
      <c r="K17" s="95">
        <f t="shared" si="3"/>
        <v>983400</v>
      </c>
      <c r="L17" s="95">
        <f t="shared" si="3"/>
        <v>983400</v>
      </c>
    </row>
    <row r="18" spans="1:12" ht="12.75">
      <c r="A18" s="67" t="s">
        <v>124</v>
      </c>
      <c r="B18" s="36" t="s">
        <v>27</v>
      </c>
      <c r="C18" s="36" t="s">
        <v>29</v>
      </c>
      <c r="D18" s="36" t="s">
        <v>38</v>
      </c>
      <c r="E18" s="36" t="str">
        <f>E17</f>
        <v>05 2 00 20550</v>
      </c>
      <c r="F18" s="36">
        <v>240</v>
      </c>
      <c r="G18" s="95">
        <f>G19</f>
        <v>983400</v>
      </c>
      <c r="H18" s="95">
        <f t="shared" si="3"/>
        <v>983400</v>
      </c>
      <c r="I18" s="95">
        <f t="shared" si="3"/>
        <v>983400</v>
      </c>
      <c r="J18" s="95">
        <f t="shared" si="3"/>
        <v>983400</v>
      </c>
      <c r="K18" s="95">
        <f t="shared" si="3"/>
        <v>983400</v>
      </c>
      <c r="L18" s="95">
        <f t="shared" si="3"/>
        <v>983400</v>
      </c>
    </row>
    <row r="19" spans="1:12" ht="25.5">
      <c r="A19" s="34" t="s">
        <v>117</v>
      </c>
      <c r="B19" s="36" t="s">
        <v>27</v>
      </c>
      <c r="C19" s="36" t="s">
        <v>29</v>
      </c>
      <c r="D19" s="36" t="s">
        <v>38</v>
      </c>
      <c r="E19" s="36" t="str">
        <f>E18</f>
        <v>05 2 00 20550</v>
      </c>
      <c r="F19" s="36">
        <v>244</v>
      </c>
      <c r="G19" s="95">
        <v>983400</v>
      </c>
      <c r="H19" s="95">
        <v>983400</v>
      </c>
      <c r="I19" s="95">
        <v>983400</v>
      </c>
      <c r="J19" s="95">
        <v>983400</v>
      </c>
      <c r="K19" s="95">
        <v>983400</v>
      </c>
      <c r="L19" s="95">
        <v>983400</v>
      </c>
    </row>
    <row r="20" spans="1:12" ht="12.75">
      <c r="A20" s="37" t="s">
        <v>137</v>
      </c>
      <c r="B20" s="38" t="s">
        <v>27</v>
      </c>
      <c r="C20" s="38" t="s">
        <v>29</v>
      </c>
      <c r="D20" s="38" t="s">
        <v>38</v>
      </c>
      <c r="E20" s="38" t="s">
        <v>138</v>
      </c>
      <c r="F20" s="38"/>
      <c r="G20" s="99">
        <f aca="true" t="shared" si="4" ref="G20:L20">G21+G24</f>
        <v>116600</v>
      </c>
      <c r="H20" s="99">
        <f t="shared" si="4"/>
        <v>0</v>
      </c>
      <c r="I20" s="99">
        <f t="shared" si="4"/>
        <v>116600</v>
      </c>
      <c r="J20" s="99">
        <f t="shared" si="4"/>
        <v>0</v>
      </c>
      <c r="K20" s="99">
        <f t="shared" si="4"/>
        <v>116600</v>
      </c>
      <c r="L20" s="99">
        <f t="shared" si="4"/>
        <v>0</v>
      </c>
    </row>
    <row r="21" spans="1:12" ht="12.75">
      <c r="A21" s="34" t="s">
        <v>136</v>
      </c>
      <c r="B21" s="36" t="s">
        <v>27</v>
      </c>
      <c r="C21" s="36" t="s">
        <v>29</v>
      </c>
      <c r="D21" s="36" t="s">
        <v>38</v>
      </c>
      <c r="E21" s="36" t="str">
        <f>E20</f>
        <v>05 2 00 S0550</v>
      </c>
      <c r="F21" s="36">
        <v>200</v>
      </c>
      <c r="G21" s="95">
        <f>G22</f>
        <v>91800</v>
      </c>
      <c r="H21" s="95">
        <f aca="true" t="shared" si="5" ref="H21:L22">H22</f>
        <v>0</v>
      </c>
      <c r="I21" s="95">
        <f t="shared" si="5"/>
        <v>91800</v>
      </c>
      <c r="J21" s="95">
        <f t="shared" si="5"/>
        <v>0</v>
      </c>
      <c r="K21" s="95">
        <f t="shared" si="5"/>
        <v>91800</v>
      </c>
      <c r="L21" s="95">
        <f t="shared" si="5"/>
        <v>0</v>
      </c>
    </row>
    <row r="22" spans="1:12" ht="12.75">
      <c r="A22" s="67" t="s">
        <v>124</v>
      </c>
      <c r="B22" s="36" t="s">
        <v>27</v>
      </c>
      <c r="C22" s="36" t="s">
        <v>29</v>
      </c>
      <c r="D22" s="36" t="s">
        <v>38</v>
      </c>
      <c r="E22" s="36" t="str">
        <f>E21</f>
        <v>05 2 00 S0550</v>
      </c>
      <c r="F22" s="36">
        <v>240</v>
      </c>
      <c r="G22" s="95">
        <f>G23</f>
        <v>91800</v>
      </c>
      <c r="H22" s="95">
        <f t="shared" si="5"/>
        <v>0</v>
      </c>
      <c r="I22" s="95">
        <f t="shared" si="5"/>
        <v>91800</v>
      </c>
      <c r="J22" s="95">
        <f t="shared" si="5"/>
        <v>0</v>
      </c>
      <c r="K22" s="95">
        <f t="shared" si="5"/>
        <v>91800</v>
      </c>
      <c r="L22" s="95">
        <f t="shared" si="5"/>
        <v>0</v>
      </c>
    </row>
    <row r="23" spans="1:12" ht="25.5">
      <c r="A23" s="34" t="s">
        <v>117</v>
      </c>
      <c r="B23" s="36" t="s">
        <v>27</v>
      </c>
      <c r="C23" s="36" t="s">
        <v>29</v>
      </c>
      <c r="D23" s="36" t="s">
        <v>38</v>
      </c>
      <c r="E23" s="36" t="str">
        <f>E22</f>
        <v>05 2 00 S0550</v>
      </c>
      <c r="F23" s="36">
        <v>244</v>
      </c>
      <c r="G23" s="95">
        <v>91800</v>
      </c>
      <c r="H23" s="95"/>
      <c r="I23" s="95">
        <v>91800</v>
      </c>
      <c r="J23" s="95"/>
      <c r="K23" s="95">
        <v>91800</v>
      </c>
      <c r="L23" s="95"/>
    </row>
    <row r="24" spans="1:12" ht="12.75">
      <c r="A24" s="34" t="s">
        <v>21</v>
      </c>
      <c r="B24" s="36" t="s">
        <v>27</v>
      </c>
      <c r="C24" s="36" t="s">
        <v>29</v>
      </c>
      <c r="D24" s="36" t="s">
        <v>38</v>
      </c>
      <c r="E24" s="36" t="s">
        <v>138</v>
      </c>
      <c r="F24" s="36">
        <v>800</v>
      </c>
      <c r="G24" s="95">
        <f>G25</f>
        <v>24800</v>
      </c>
      <c r="H24" s="95">
        <f aca="true" t="shared" si="6" ref="H24:L25">H25</f>
        <v>0</v>
      </c>
      <c r="I24" s="95">
        <f t="shared" si="6"/>
        <v>24800</v>
      </c>
      <c r="J24" s="95">
        <f t="shared" si="6"/>
        <v>0</v>
      </c>
      <c r="K24" s="95">
        <f t="shared" si="6"/>
        <v>24800</v>
      </c>
      <c r="L24" s="95">
        <f t="shared" si="6"/>
        <v>0</v>
      </c>
    </row>
    <row r="25" spans="1:12" ht="12.75">
      <c r="A25" s="34" t="s">
        <v>126</v>
      </c>
      <c r="B25" s="36" t="s">
        <v>27</v>
      </c>
      <c r="C25" s="36" t="s">
        <v>29</v>
      </c>
      <c r="D25" s="36" t="s">
        <v>38</v>
      </c>
      <c r="E25" s="36" t="str">
        <f>E24</f>
        <v>05 2 00 S0550</v>
      </c>
      <c r="F25" s="36">
        <v>830</v>
      </c>
      <c r="G25" s="95">
        <f>G26</f>
        <v>24800</v>
      </c>
      <c r="H25" s="95">
        <f t="shared" si="6"/>
        <v>0</v>
      </c>
      <c r="I25" s="95">
        <f t="shared" si="6"/>
        <v>24800</v>
      </c>
      <c r="J25" s="95">
        <f t="shared" si="6"/>
        <v>0</v>
      </c>
      <c r="K25" s="95">
        <f t="shared" si="6"/>
        <v>24800</v>
      </c>
      <c r="L25" s="95">
        <f t="shared" si="6"/>
        <v>0</v>
      </c>
    </row>
    <row r="26" spans="1:12" ht="51">
      <c r="A26" s="34" t="s">
        <v>123</v>
      </c>
      <c r="B26" s="36" t="s">
        <v>27</v>
      </c>
      <c r="C26" s="36" t="s">
        <v>29</v>
      </c>
      <c r="D26" s="36" t="s">
        <v>38</v>
      </c>
      <c r="E26" s="36" t="str">
        <f>E25</f>
        <v>05 2 00 S0550</v>
      </c>
      <c r="F26" s="36">
        <v>831</v>
      </c>
      <c r="G26" s="95">
        <v>24800</v>
      </c>
      <c r="H26" s="95">
        <v>0</v>
      </c>
      <c r="I26" s="95">
        <v>24800</v>
      </c>
      <c r="J26" s="95">
        <v>0</v>
      </c>
      <c r="K26" s="95">
        <v>24800</v>
      </c>
      <c r="L26" s="95">
        <v>0</v>
      </c>
    </row>
    <row r="27" spans="1:12" ht="30">
      <c r="A27" s="27" t="s">
        <v>62</v>
      </c>
      <c r="B27" s="28" t="s">
        <v>25</v>
      </c>
      <c r="C27" s="28"/>
      <c r="D27" s="28"/>
      <c r="E27" s="28"/>
      <c r="F27" s="28"/>
      <c r="G27" s="97">
        <f aca="true" t="shared" si="7" ref="G27:L27">G28+G106+G119+G149+G205+G307+G352</f>
        <v>84377355.43</v>
      </c>
      <c r="H27" s="97">
        <f t="shared" si="7"/>
        <v>41617930.349999994</v>
      </c>
      <c r="I27" s="97">
        <f t="shared" si="7"/>
        <v>84377355.43</v>
      </c>
      <c r="J27" s="97">
        <f t="shared" si="7"/>
        <v>41617930.349999994</v>
      </c>
      <c r="K27" s="97">
        <f t="shared" si="7"/>
        <v>83782990.13</v>
      </c>
      <c r="L27" s="97">
        <f t="shared" si="7"/>
        <v>41226013.79000001</v>
      </c>
    </row>
    <row r="28" spans="1:12" ht="15.75">
      <c r="A28" s="29" t="s">
        <v>63</v>
      </c>
      <c r="B28" s="39" t="s">
        <v>25</v>
      </c>
      <c r="C28" s="30" t="s">
        <v>4</v>
      </c>
      <c r="D28" s="30"/>
      <c r="E28" s="30"/>
      <c r="F28" s="30"/>
      <c r="G28" s="100">
        <f aca="true" t="shared" si="8" ref="G28:L28">G29+G37+G49+G76+G82</f>
        <v>10614789</v>
      </c>
      <c r="H28" s="100">
        <f t="shared" si="8"/>
        <v>4000</v>
      </c>
      <c r="I28" s="100">
        <f t="shared" si="8"/>
        <v>10614789</v>
      </c>
      <c r="J28" s="100">
        <f t="shared" si="8"/>
        <v>4000</v>
      </c>
      <c r="K28" s="100">
        <f t="shared" si="8"/>
        <v>10515777.56</v>
      </c>
      <c r="L28" s="100">
        <f t="shared" si="8"/>
        <v>4000</v>
      </c>
    </row>
    <row r="29" spans="1:12" ht="30">
      <c r="A29" s="31" t="s">
        <v>17</v>
      </c>
      <c r="B29" s="33" t="s">
        <v>25</v>
      </c>
      <c r="C29" s="33" t="s">
        <v>4</v>
      </c>
      <c r="D29" s="33" t="s">
        <v>38</v>
      </c>
      <c r="E29" s="33"/>
      <c r="F29" s="33"/>
      <c r="G29" s="101">
        <f aca="true" t="shared" si="9" ref="G29:L33">G30</f>
        <v>1229900</v>
      </c>
      <c r="H29" s="101">
        <f t="shared" si="9"/>
        <v>0</v>
      </c>
      <c r="I29" s="101">
        <f t="shared" si="9"/>
        <v>1229900</v>
      </c>
      <c r="J29" s="101">
        <f t="shared" si="9"/>
        <v>0</v>
      </c>
      <c r="K29" s="101">
        <f t="shared" si="9"/>
        <v>1201473.5</v>
      </c>
      <c r="L29" s="101">
        <f t="shared" si="9"/>
        <v>0</v>
      </c>
    </row>
    <row r="30" spans="1:12" ht="12.75">
      <c r="A30" s="34" t="s">
        <v>43</v>
      </c>
      <c r="B30" s="36" t="s">
        <v>25</v>
      </c>
      <c r="C30" s="36" t="s">
        <v>4</v>
      </c>
      <c r="D30" s="36" t="s">
        <v>38</v>
      </c>
      <c r="E30" s="36" t="s">
        <v>139</v>
      </c>
      <c r="F30" s="36"/>
      <c r="G30" s="102">
        <f t="shared" si="9"/>
        <v>1229900</v>
      </c>
      <c r="H30" s="102">
        <f t="shared" si="9"/>
        <v>0</v>
      </c>
      <c r="I30" s="102">
        <f t="shared" si="9"/>
        <v>1229900</v>
      </c>
      <c r="J30" s="102">
        <f t="shared" si="9"/>
        <v>0</v>
      </c>
      <c r="K30" s="102">
        <f t="shared" si="9"/>
        <v>1201473.5</v>
      </c>
      <c r="L30" s="102">
        <f t="shared" si="9"/>
        <v>0</v>
      </c>
    </row>
    <row r="31" spans="1:12" ht="12.75">
      <c r="A31" s="34" t="s">
        <v>64</v>
      </c>
      <c r="B31" s="36" t="s">
        <v>25</v>
      </c>
      <c r="C31" s="36" t="s">
        <v>4</v>
      </c>
      <c r="D31" s="36" t="s">
        <v>38</v>
      </c>
      <c r="E31" s="36" t="s">
        <v>140</v>
      </c>
      <c r="F31" s="36"/>
      <c r="G31" s="102">
        <f t="shared" si="9"/>
        <v>1229900</v>
      </c>
      <c r="H31" s="102">
        <f t="shared" si="9"/>
        <v>0</v>
      </c>
      <c r="I31" s="102">
        <f t="shared" si="9"/>
        <v>1229900</v>
      </c>
      <c r="J31" s="102">
        <f t="shared" si="9"/>
        <v>0</v>
      </c>
      <c r="K31" s="102">
        <f t="shared" si="9"/>
        <v>1201473.5</v>
      </c>
      <c r="L31" s="102">
        <f t="shared" si="9"/>
        <v>0</v>
      </c>
    </row>
    <row r="32" spans="1:12" ht="12.75">
      <c r="A32" s="37" t="s">
        <v>47</v>
      </c>
      <c r="B32" s="38" t="s">
        <v>25</v>
      </c>
      <c r="C32" s="38" t="s">
        <v>4</v>
      </c>
      <c r="D32" s="38" t="s">
        <v>38</v>
      </c>
      <c r="E32" s="38" t="s">
        <v>141</v>
      </c>
      <c r="F32" s="38"/>
      <c r="G32" s="103">
        <f t="shared" si="9"/>
        <v>1229900</v>
      </c>
      <c r="H32" s="103">
        <f t="shared" si="9"/>
        <v>0</v>
      </c>
      <c r="I32" s="103">
        <f t="shared" si="9"/>
        <v>1229900</v>
      </c>
      <c r="J32" s="103">
        <f t="shared" si="9"/>
        <v>0</v>
      </c>
      <c r="K32" s="103">
        <f t="shared" si="9"/>
        <v>1201473.5</v>
      </c>
      <c r="L32" s="103">
        <f t="shared" si="9"/>
        <v>0</v>
      </c>
    </row>
    <row r="33" spans="1:12" ht="38.25">
      <c r="A33" s="34" t="s">
        <v>42</v>
      </c>
      <c r="B33" s="36" t="s">
        <v>25</v>
      </c>
      <c r="C33" s="36" t="s">
        <v>4</v>
      </c>
      <c r="D33" s="36" t="s">
        <v>38</v>
      </c>
      <c r="E33" s="36" t="s">
        <v>141</v>
      </c>
      <c r="F33" s="36" t="s">
        <v>33</v>
      </c>
      <c r="G33" s="102">
        <f>G34</f>
        <v>1229900</v>
      </c>
      <c r="H33" s="102">
        <f t="shared" si="9"/>
        <v>0</v>
      </c>
      <c r="I33" s="102">
        <f t="shared" si="9"/>
        <v>1229900</v>
      </c>
      <c r="J33" s="102">
        <f t="shared" si="9"/>
        <v>0</v>
      </c>
      <c r="K33" s="102">
        <f t="shared" si="9"/>
        <v>1201473.5</v>
      </c>
      <c r="L33" s="102">
        <f t="shared" si="9"/>
        <v>0</v>
      </c>
    </row>
    <row r="34" spans="1:12" ht="12.75">
      <c r="A34" s="68" t="s">
        <v>125</v>
      </c>
      <c r="B34" s="36" t="s">
        <v>25</v>
      </c>
      <c r="C34" s="36" t="s">
        <v>4</v>
      </c>
      <c r="D34" s="36" t="s">
        <v>38</v>
      </c>
      <c r="E34" s="36" t="str">
        <f>E33</f>
        <v>99 1 00 01010</v>
      </c>
      <c r="F34" s="36">
        <v>120</v>
      </c>
      <c r="G34" s="102">
        <f aca="true" t="shared" si="10" ref="G34:L34">G35+G36</f>
        <v>1229900</v>
      </c>
      <c r="H34" s="102">
        <f t="shared" si="10"/>
        <v>0</v>
      </c>
      <c r="I34" s="102">
        <f t="shared" si="10"/>
        <v>1229900</v>
      </c>
      <c r="J34" s="102">
        <f t="shared" si="10"/>
        <v>0</v>
      </c>
      <c r="K34" s="102">
        <f t="shared" si="10"/>
        <v>1201473.5</v>
      </c>
      <c r="L34" s="102">
        <f t="shared" si="10"/>
        <v>0</v>
      </c>
    </row>
    <row r="35" spans="1:12" ht="25.5">
      <c r="A35" s="34" t="s">
        <v>115</v>
      </c>
      <c r="B35" s="36" t="s">
        <v>25</v>
      </c>
      <c r="C35" s="36" t="s">
        <v>4</v>
      </c>
      <c r="D35" s="36" t="s">
        <v>38</v>
      </c>
      <c r="E35" s="36" t="str">
        <f>E34</f>
        <v>99 1 00 01010</v>
      </c>
      <c r="F35" s="36">
        <v>121</v>
      </c>
      <c r="G35" s="102">
        <v>969560</v>
      </c>
      <c r="H35" s="102">
        <v>0</v>
      </c>
      <c r="I35" s="102">
        <v>969560</v>
      </c>
      <c r="J35" s="102"/>
      <c r="K35" s="93">
        <v>941137.47</v>
      </c>
      <c r="L35" s="94"/>
    </row>
    <row r="36" spans="1:12" ht="25.5">
      <c r="A36" s="34" t="s">
        <v>221</v>
      </c>
      <c r="B36" s="36" t="s">
        <v>25</v>
      </c>
      <c r="C36" s="36" t="s">
        <v>4</v>
      </c>
      <c r="D36" s="36" t="s">
        <v>38</v>
      </c>
      <c r="E36" s="36" t="str">
        <f>E35</f>
        <v>99 1 00 01010</v>
      </c>
      <c r="F36" s="36">
        <v>129</v>
      </c>
      <c r="G36" s="102">
        <v>260340</v>
      </c>
      <c r="H36" s="102">
        <v>0</v>
      </c>
      <c r="I36" s="102">
        <v>260340</v>
      </c>
      <c r="J36" s="102">
        <v>0</v>
      </c>
      <c r="K36" s="93">
        <v>260336.03</v>
      </c>
      <c r="L36" s="94">
        <v>0</v>
      </c>
    </row>
    <row r="37" spans="1:12" ht="45">
      <c r="A37" s="31" t="s">
        <v>8</v>
      </c>
      <c r="B37" s="33" t="s">
        <v>25</v>
      </c>
      <c r="C37" s="33" t="s">
        <v>4</v>
      </c>
      <c r="D37" s="33" t="s">
        <v>36</v>
      </c>
      <c r="E37" s="33" t="s">
        <v>65</v>
      </c>
      <c r="F37" s="33" t="s">
        <v>9</v>
      </c>
      <c r="G37" s="101">
        <f aca="true" t="shared" si="11" ref="G37:L37">G38</f>
        <v>451500</v>
      </c>
      <c r="H37" s="101">
        <f t="shared" si="11"/>
        <v>0</v>
      </c>
      <c r="I37" s="101">
        <f t="shared" si="11"/>
        <v>451500</v>
      </c>
      <c r="J37" s="101">
        <f t="shared" si="11"/>
        <v>0</v>
      </c>
      <c r="K37" s="101">
        <f t="shared" si="11"/>
        <v>414538.72</v>
      </c>
      <c r="L37" s="101">
        <f t="shared" si="11"/>
        <v>0</v>
      </c>
    </row>
    <row r="38" spans="1:12" ht="12.75">
      <c r="A38" s="34" t="s">
        <v>43</v>
      </c>
      <c r="B38" s="36" t="s">
        <v>25</v>
      </c>
      <c r="C38" s="36" t="s">
        <v>4</v>
      </c>
      <c r="D38" s="36" t="s">
        <v>36</v>
      </c>
      <c r="E38" s="36" t="s">
        <v>139</v>
      </c>
      <c r="F38" s="36" t="s">
        <v>9</v>
      </c>
      <c r="G38" s="102">
        <f aca="true" t="shared" si="12" ref="G38:L38">G39+G45</f>
        <v>451500</v>
      </c>
      <c r="H38" s="102">
        <f t="shared" si="12"/>
        <v>0</v>
      </c>
      <c r="I38" s="102">
        <f t="shared" si="12"/>
        <v>451500</v>
      </c>
      <c r="J38" s="102">
        <f t="shared" si="12"/>
        <v>0</v>
      </c>
      <c r="K38" s="102">
        <f t="shared" si="12"/>
        <v>414538.72</v>
      </c>
      <c r="L38" s="102">
        <f t="shared" si="12"/>
        <v>0</v>
      </c>
    </row>
    <row r="39" spans="1:12" ht="12.75">
      <c r="A39" s="34" t="s">
        <v>66</v>
      </c>
      <c r="B39" s="36" t="s">
        <v>25</v>
      </c>
      <c r="C39" s="36" t="s">
        <v>4</v>
      </c>
      <c r="D39" s="36" t="s">
        <v>36</v>
      </c>
      <c r="E39" s="36" t="s">
        <v>142</v>
      </c>
      <c r="F39" s="36" t="s">
        <v>9</v>
      </c>
      <c r="G39" s="102">
        <f aca="true" t="shared" si="13" ref="G39:L40">G40</f>
        <v>401500</v>
      </c>
      <c r="H39" s="102">
        <f t="shared" si="13"/>
        <v>0</v>
      </c>
      <c r="I39" s="102">
        <f t="shared" si="13"/>
        <v>401500</v>
      </c>
      <c r="J39" s="102">
        <f t="shared" si="13"/>
        <v>0</v>
      </c>
      <c r="K39" s="102">
        <f t="shared" si="13"/>
        <v>364686.62</v>
      </c>
      <c r="L39" s="102">
        <f t="shared" si="13"/>
        <v>0</v>
      </c>
    </row>
    <row r="40" spans="1:12" s="70" customFormat="1" ht="12.75">
      <c r="A40" s="37" t="s">
        <v>48</v>
      </c>
      <c r="B40" s="38" t="s">
        <v>25</v>
      </c>
      <c r="C40" s="38" t="s">
        <v>4</v>
      </c>
      <c r="D40" s="38" t="s">
        <v>36</v>
      </c>
      <c r="E40" s="38" t="s">
        <v>143</v>
      </c>
      <c r="F40" s="38"/>
      <c r="G40" s="103">
        <f>G41</f>
        <v>401500</v>
      </c>
      <c r="H40" s="103">
        <f t="shared" si="13"/>
        <v>0</v>
      </c>
      <c r="I40" s="103">
        <f t="shared" si="13"/>
        <v>401500</v>
      </c>
      <c r="J40" s="103">
        <f t="shared" si="13"/>
        <v>0</v>
      </c>
      <c r="K40" s="103">
        <f t="shared" si="13"/>
        <v>364686.62</v>
      </c>
      <c r="L40" s="103">
        <f t="shared" si="13"/>
        <v>0</v>
      </c>
    </row>
    <row r="41" spans="1:12" ht="38.25">
      <c r="A41" s="68" t="s">
        <v>42</v>
      </c>
      <c r="B41" s="36" t="s">
        <v>25</v>
      </c>
      <c r="C41" s="36" t="s">
        <v>4</v>
      </c>
      <c r="D41" s="36" t="s">
        <v>36</v>
      </c>
      <c r="E41" s="36" t="s">
        <v>143</v>
      </c>
      <c r="F41" s="36" t="s">
        <v>33</v>
      </c>
      <c r="G41" s="102">
        <f aca="true" t="shared" si="14" ref="G41:L41">G42+G43+G44</f>
        <v>401500</v>
      </c>
      <c r="H41" s="102">
        <f t="shared" si="14"/>
        <v>0</v>
      </c>
      <c r="I41" s="102">
        <f t="shared" si="14"/>
        <v>401500</v>
      </c>
      <c r="J41" s="102">
        <f t="shared" si="14"/>
        <v>0</v>
      </c>
      <c r="K41" s="102">
        <f t="shared" si="14"/>
        <v>364686.62</v>
      </c>
      <c r="L41" s="102">
        <f t="shared" si="14"/>
        <v>0</v>
      </c>
    </row>
    <row r="42" spans="1:12" ht="25.5">
      <c r="A42" s="34" t="s">
        <v>115</v>
      </c>
      <c r="B42" s="36" t="s">
        <v>25</v>
      </c>
      <c r="C42" s="36" t="s">
        <v>4</v>
      </c>
      <c r="D42" s="36" t="s">
        <v>36</v>
      </c>
      <c r="E42" s="36" t="str">
        <f>E41</f>
        <v>99 2 00 06010</v>
      </c>
      <c r="F42" s="36">
        <v>121</v>
      </c>
      <c r="G42" s="102">
        <v>308370</v>
      </c>
      <c r="H42" s="93"/>
      <c r="I42" s="102">
        <v>308370</v>
      </c>
      <c r="J42" s="94"/>
      <c r="K42" s="93">
        <v>308048.20999999996</v>
      </c>
      <c r="L42" s="94"/>
    </row>
    <row r="43" spans="1:12" ht="25.5">
      <c r="A43" s="34" t="s">
        <v>118</v>
      </c>
      <c r="B43" s="36" t="s">
        <v>25</v>
      </c>
      <c r="C43" s="36" t="s">
        <v>4</v>
      </c>
      <c r="D43" s="36" t="s">
        <v>36</v>
      </c>
      <c r="E43" s="36" t="s">
        <v>143</v>
      </c>
      <c r="F43" s="36">
        <v>122</v>
      </c>
      <c r="G43" s="102">
        <v>900</v>
      </c>
      <c r="H43" s="93">
        <v>0</v>
      </c>
      <c r="I43" s="102">
        <v>900</v>
      </c>
      <c r="J43" s="94">
        <v>0</v>
      </c>
      <c r="K43" s="93">
        <v>859.09</v>
      </c>
      <c r="L43" s="94">
        <v>0</v>
      </c>
    </row>
    <row r="44" spans="1:12" ht="25.5">
      <c r="A44" s="34" t="s">
        <v>221</v>
      </c>
      <c r="B44" s="36" t="s">
        <v>25</v>
      </c>
      <c r="C44" s="36" t="s">
        <v>4</v>
      </c>
      <c r="D44" s="36" t="s">
        <v>36</v>
      </c>
      <c r="E44" s="36" t="s">
        <v>143</v>
      </c>
      <c r="F44" s="36">
        <v>129</v>
      </c>
      <c r="G44" s="102">
        <v>92230</v>
      </c>
      <c r="H44" s="93"/>
      <c r="I44" s="102">
        <v>92230</v>
      </c>
      <c r="J44" s="94"/>
      <c r="K44" s="93">
        <v>55779.31999999999</v>
      </c>
      <c r="L44" s="94"/>
    </row>
    <row r="45" spans="1:12" ht="12.75">
      <c r="A45" s="37" t="s">
        <v>49</v>
      </c>
      <c r="B45" s="38" t="s">
        <v>25</v>
      </c>
      <c r="C45" s="40" t="s">
        <v>4</v>
      </c>
      <c r="D45" s="40" t="s">
        <v>36</v>
      </c>
      <c r="E45" s="40" t="s">
        <v>144</v>
      </c>
      <c r="F45" s="41"/>
      <c r="G45" s="42">
        <f aca="true" t="shared" si="15" ref="G45:L47">G46</f>
        <v>50000</v>
      </c>
      <c r="H45" s="42">
        <f t="shared" si="15"/>
        <v>0</v>
      </c>
      <c r="I45" s="42">
        <f t="shared" si="15"/>
        <v>50000</v>
      </c>
      <c r="J45" s="42">
        <f t="shared" si="15"/>
        <v>0</v>
      </c>
      <c r="K45" s="42">
        <f t="shared" si="15"/>
        <v>49852.100000000006</v>
      </c>
      <c r="L45" s="42">
        <f t="shared" si="15"/>
        <v>0</v>
      </c>
    </row>
    <row r="46" spans="1:12" s="4" customFormat="1" ht="12.75">
      <c r="A46" s="34" t="s">
        <v>136</v>
      </c>
      <c r="B46" s="36" t="s">
        <v>25</v>
      </c>
      <c r="C46" s="36" t="s">
        <v>4</v>
      </c>
      <c r="D46" s="36" t="s">
        <v>36</v>
      </c>
      <c r="E46" s="36" t="s">
        <v>144</v>
      </c>
      <c r="F46" s="36">
        <v>200</v>
      </c>
      <c r="G46" s="93">
        <f>G47</f>
        <v>50000</v>
      </c>
      <c r="H46" s="93">
        <f t="shared" si="15"/>
        <v>0</v>
      </c>
      <c r="I46" s="93">
        <f t="shared" si="15"/>
        <v>50000</v>
      </c>
      <c r="J46" s="93">
        <f t="shared" si="15"/>
        <v>0</v>
      </c>
      <c r="K46" s="93">
        <f t="shared" si="15"/>
        <v>49852.100000000006</v>
      </c>
      <c r="L46" s="93">
        <f t="shared" si="15"/>
        <v>0</v>
      </c>
    </row>
    <row r="47" spans="1:12" s="4" customFormat="1" ht="12.75">
      <c r="A47" s="67" t="s">
        <v>124</v>
      </c>
      <c r="B47" s="36" t="s">
        <v>25</v>
      </c>
      <c r="C47" s="36" t="s">
        <v>4</v>
      </c>
      <c r="D47" s="36" t="s">
        <v>36</v>
      </c>
      <c r="E47" s="36" t="str">
        <f>E46</f>
        <v>99 2 00 06030</v>
      </c>
      <c r="F47" s="36">
        <v>240</v>
      </c>
      <c r="G47" s="93">
        <f>G48</f>
        <v>50000</v>
      </c>
      <c r="H47" s="93">
        <f t="shared" si="15"/>
        <v>0</v>
      </c>
      <c r="I47" s="93">
        <f t="shared" si="15"/>
        <v>50000</v>
      </c>
      <c r="J47" s="93">
        <f t="shared" si="15"/>
        <v>0</v>
      </c>
      <c r="K47" s="93">
        <f t="shared" si="15"/>
        <v>49852.100000000006</v>
      </c>
      <c r="L47" s="93">
        <f t="shared" si="15"/>
        <v>0</v>
      </c>
    </row>
    <row r="48" spans="1:12" s="4" customFormat="1" ht="25.5">
      <c r="A48" s="34" t="s">
        <v>117</v>
      </c>
      <c r="B48" s="36" t="s">
        <v>25</v>
      </c>
      <c r="C48" s="36" t="s">
        <v>4</v>
      </c>
      <c r="D48" s="36" t="s">
        <v>36</v>
      </c>
      <c r="E48" s="36" t="str">
        <f>E47</f>
        <v>99 2 00 06030</v>
      </c>
      <c r="F48" s="36">
        <v>244</v>
      </c>
      <c r="G48" s="93">
        <v>50000</v>
      </c>
      <c r="H48" s="93">
        <v>0</v>
      </c>
      <c r="I48" s="93">
        <v>50000</v>
      </c>
      <c r="J48" s="43">
        <v>0</v>
      </c>
      <c r="K48" s="93">
        <v>49852.100000000006</v>
      </c>
      <c r="L48" s="43">
        <v>0</v>
      </c>
    </row>
    <row r="49" spans="1:12" s="4" customFormat="1" ht="45">
      <c r="A49" s="31" t="s">
        <v>1</v>
      </c>
      <c r="B49" s="33" t="s">
        <v>25</v>
      </c>
      <c r="C49" s="33" t="s">
        <v>4</v>
      </c>
      <c r="D49" s="33" t="s">
        <v>5</v>
      </c>
      <c r="E49" s="33"/>
      <c r="F49" s="33"/>
      <c r="G49" s="101">
        <f>G50</f>
        <v>8042262.75</v>
      </c>
      <c r="H49" s="101">
        <f aca="true" t="shared" si="16" ref="H49:L50">H50</f>
        <v>0</v>
      </c>
      <c r="I49" s="101">
        <f t="shared" si="16"/>
        <v>8042262.75</v>
      </c>
      <c r="J49" s="101">
        <f t="shared" si="16"/>
        <v>0</v>
      </c>
      <c r="K49" s="101">
        <f t="shared" si="16"/>
        <v>8008728.09</v>
      </c>
      <c r="L49" s="101">
        <f t="shared" si="16"/>
        <v>0</v>
      </c>
    </row>
    <row r="50" spans="1:12" s="4" customFormat="1" ht="12.75">
      <c r="A50" s="34" t="s">
        <v>60</v>
      </c>
      <c r="B50" s="36" t="s">
        <v>25</v>
      </c>
      <c r="C50" s="36" t="s">
        <v>4</v>
      </c>
      <c r="D50" s="36" t="s">
        <v>5</v>
      </c>
      <c r="E50" s="36" t="s">
        <v>132</v>
      </c>
      <c r="F50" s="36" t="s">
        <v>9</v>
      </c>
      <c r="G50" s="102">
        <f>G51</f>
        <v>8042262.75</v>
      </c>
      <c r="H50" s="102">
        <f t="shared" si="16"/>
        <v>0</v>
      </c>
      <c r="I50" s="102">
        <f t="shared" si="16"/>
        <v>8042262.75</v>
      </c>
      <c r="J50" s="102">
        <f t="shared" si="16"/>
        <v>0</v>
      </c>
      <c r="K50" s="102">
        <f t="shared" si="16"/>
        <v>8008728.09</v>
      </c>
      <c r="L50" s="102">
        <f t="shared" si="16"/>
        <v>0</v>
      </c>
    </row>
    <row r="51" spans="1:12" s="4" customFormat="1" ht="12.75">
      <c r="A51" s="34" t="s">
        <v>67</v>
      </c>
      <c r="B51" s="36" t="s">
        <v>25</v>
      </c>
      <c r="C51" s="36" t="s">
        <v>4</v>
      </c>
      <c r="D51" s="36" t="s">
        <v>5</v>
      </c>
      <c r="E51" s="36" t="s">
        <v>145</v>
      </c>
      <c r="F51" s="36" t="s">
        <v>9</v>
      </c>
      <c r="G51" s="102">
        <f aca="true" t="shared" si="17" ref="G51:L51">G52+G57+G62+G72</f>
        <v>8042262.75</v>
      </c>
      <c r="H51" s="102">
        <f t="shared" si="17"/>
        <v>0</v>
      </c>
      <c r="I51" s="102">
        <f t="shared" si="17"/>
        <v>8042262.75</v>
      </c>
      <c r="J51" s="102">
        <f t="shared" si="17"/>
        <v>0</v>
      </c>
      <c r="K51" s="102">
        <f t="shared" si="17"/>
        <v>8008728.09</v>
      </c>
      <c r="L51" s="102">
        <f t="shared" si="17"/>
        <v>0</v>
      </c>
    </row>
    <row r="52" spans="1:12" s="4" customFormat="1" ht="12.75">
      <c r="A52" s="37" t="s">
        <v>51</v>
      </c>
      <c r="B52" s="38" t="s">
        <v>25</v>
      </c>
      <c r="C52" s="38" t="s">
        <v>4</v>
      </c>
      <c r="D52" s="38" t="s">
        <v>5</v>
      </c>
      <c r="E52" s="38" t="s">
        <v>146</v>
      </c>
      <c r="F52" s="38" t="s">
        <v>9</v>
      </c>
      <c r="G52" s="103">
        <f aca="true" t="shared" si="18" ref="G52:L53">G53</f>
        <v>968400</v>
      </c>
      <c r="H52" s="103">
        <f t="shared" si="18"/>
        <v>0</v>
      </c>
      <c r="I52" s="103">
        <f t="shared" si="18"/>
        <v>968400</v>
      </c>
      <c r="J52" s="103">
        <f t="shared" si="18"/>
        <v>0</v>
      </c>
      <c r="K52" s="103">
        <f t="shared" si="18"/>
        <v>948003.2</v>
      </c>
      <c r="L52" s="103">
        <f t="shared" si="18"/>
        <v>0</v>
      </c>
    </row>
    <row r="53" spans="1:12" s="4" customFormat="1" ht="38.25">
      <c r="A53" s="34" t="s">
        <v>42</v>
      </c>
      <c r="B53" s="36" t="s">
        <v>25</v>
      </c>
      <c r="C53" s="36" t="s">
        <v>4</v>
      </c>
      <c r="D53" s="36" t="s">
        <v>5</v>
      </c>
      <c r="E53" s="36" t="s">
        <v>146</v>
      </c>
      <c r="F53" s="36" t="s">
        <v>33</v>
      </c>
      <c r="G53" s="102">
        <f>G54</f>
        <v>968400</v>
      </c>
      <c r="H53" s="102">
        <f t="shared" si="18"/>
        <v>0</v>
      </c>
      <c r="I53" s="102">
        <f t="shared" si="18"/>
        <v>968400</v>
      </c>
      <c r="J53" s="102">
        <f t="shared" si="18"/>
        <v>0</v>
      </c>
      <c r="K53" s="102">
        <f t="shared" si="18"/>
        <v>948003.2</v>
      </c>
      <c r="L53" s="102">
        <f t="shared" si="18"/>
        <v>0</v>
      </c>
    </row>
    <row r="54" spans="1:12" s="4" customFormat="1" ht="12.75">
      <c r="A54" s="68" t="s">
        <v>125</v>
      </c>
      <c r="B54" s="36" t="s">
        <v>25</v>
      </c>
      <c r="C54" s="36" t="s">
        <v>4</v>
      </c>
      <c r="D54" s="36" t="s">
        <v>5</v>
      </c>
      <c r="E54" s="36" t="str">
        <f>E53</f>
        <v>05 1 00 04010</v>
      </c>
      <c r="F54" s="36">
        <v>120</v>
      </c>
      <c r="G54" s="102">
        <f aca="true" t="shared" si="19" ref="G54:L54">G55+G56</f>
        <v>968400</v>
      </c>
      <c r="H54" s="102">
        <f t="shared" si="19"/>
        <v>0</v>
      </c>
      <c r="I54" s="102">
        <f t="shared" si="19"/>
        <v>968400</v>
      </c>
      <c r="J54" s="102">
        <f t="shared" si="19"/>
        <v>0</v>
      </c>
      <c r="K54" s="102">
        <f t="shared" si="19"/>
        <v>948003.2</v>
      </c>
      <c r="L54" s="102">
        <f t="shared" si="19"/>
        <v>0</v>
      </c>
    </row>
    <row r="55" spans="1:12" s="4" customFormat="1" ht="25.5">
      <c r="A55" s="34" t="s">
        <v>115</v>
      </c>
      <c r="B55" s="36" t="s">
        <v>25</v>
      </c>
      <c r="C55" s="36" t="s">
        <v>4</v>
      </c>
      <c r="D55" s="36" t="s">
        <v>5</v>
      </c>
      <c r="E55" s="36" t="str">
        <f>E54</f>
        <v>05 1 00 04010</v>
      </c>
      <c r="F55" s="36">
        <v>121</v>
      </c>
      <c r="G55" s="102">
        <v>743750</v>
      </c>
      <c r="H55" s="93">
        <v>0</v>
      </c>
      <c r="I55" s="93">
        <v>743750</v>
      </c>
      <c r="J55" s="43"/>
      <c r="K55" s="93">
        <v>729201.25</v>
      </c>
      <c r="L55" s="43"/>
    </row>
    <row r="56" spans="1:12" s="4" customFormat="1" ht="25.5">
      <c r="A56" s="34" t="s">
        <v>221</v>
      </c>
      <c r="B56" s="36" t="s">
        <v>25</v>
      </c>
      <c r="C56" s="36" t="s">
        <v>4</v>
      </c>
      <c r="D56" s="36" t="s">
        <v>5</v>
      </c>
      <c r="E56" s="36" t="s">
        <v>146</v>
      </c>
      <c r="F56" s="36">
        <v>129</v>
      </c>
      <c r="G56" s="102">
        <v>224650</v>
      </c>
      <c r="H56" s="93">
        <v>0</v>
      </c>
      <c r="I56" s="93">
        <v>224650</v>
      </c>
      <c r="J56" s="43"/>
      <c r="K56" s="93">
        <v>218801.95</v>
      </c>
      <c r="L56" s="43"/>
    </row>
    <row r="57" spans="1:12" s="4" customFormat="1" ht="12.75">
      <c r="A57" s="37" t="s">
        <v>48</v>
      </c>
      <c r="B57" s="38" t="s">
        <v>25</v>
      </c>
      <c r="C57" s="38" t="s">
        <v>4</v>
      </c>
      <c r="D57" s="38" t="s">
        <v>5</v>
      </c>
      <c r="E57" s="38" t="s">
        <v>147</v>
      </c>
      <c r="F57" s="38" t="s">
        <v>9</v>
      </c>
      <c r="G57" s="103">
        <f>G58</f>
        <v>5462189</v>
      </c>
      <c r="H57" s="103">
        <f aca="true" t="shared" si="20" ref="H57:L58">H58</f>
        <v>0</v>
      </c>
      <c r="I57" s="103">
        <f t="shared" si="20"/>
        <v>5462189</v>
      </c>
      <c r="J57" s="103">
        <f t="shared" si="20"/>
        <v>0</v>
      </c>
      <c r="K57" s="103">
        <f t="shared" si="20"/>
        <v>5449524.79</v>
      </c>
      <c r="L57" s="103">
        <f t="shared" si="20"/>
        <v>0</v>
      </c>
    </row>
    <row r="58" spans="1:12" s="4" customFormat="1" ht="38.25">
      <c r="A58" s="34" t="s">
        <v>42</v>
      </c>
      <c r="B58" s="36" t="s">
        <v>25</v>
      </c>
      <c r="C58" s="36" t="s">
        <v>4</v>
      </c>
      <c r="D58" s="36" t="s">
        <v>5</v>
      </c>
      <c r="E58" s="36" t="s">
        <v>147</v>
      </c>
      <c r="F58" s="36" t="s">
        <v>33</v>
      </c>
      <c r="G58" s="102">
        <f>G59</f>
        <v>5462189</v>
      </c>
      <c r="H58" s="102">
        <f t="shared" si="20"/>
        <v>0</v>
      </c>
      <c r="I58" s="102">
        <f t="shared" si="20"/>
        <v>5462189</v>
      </c>
      <c r="J58" s="102">
        <f t="shared" si="20"/>
        <v>0</v>
      </c>
      <c r="K58" s="102">
        <f t="shared" si="20"/>
        <v>5449524.79</v>
      </c>
      <c r="L58" s="102">
        <f t="shared" si="20"/>
        <v>0</v>
      </c>
    </row>
    <row r="59" spans="1:12" s="4" customFormat="1" ht="12.75">
      <c r="A59" s="68" t="s">
        <v>125</v>
      </c>
      <c r="B59" s="36" t="s">
        <v>25</v>
      </c>
      <c r="C59" s="36" t="s">
        <v>4</v>
      </c>
      <c r="D59" s="36" t="s">
        <v>5</v>
      </c>
      <c r="E59" s="36" t="str">
        <f>E58</f>
        <v>05 1 00 06010</v>
      </c>
      <c r="F59" s="36">
        <v>120</v>
      </c>
      <c r="G59" s="102">
        <f aca="true" t="shared" si="21" ref="G59:L59">G60+G61</f>
        <v>5462189</v>
      </c>
      <c r="H59" s="102">
        <f t="shared" si="21"/>
        <v>0</v>
      </c>
      <c r="I59" s="102">
        <f t="shared" si="21"/>
        <v>5462189</v>
      </c>
      <c r="J59" s="102">
        <f t="shared" si="21"/>
        <v>0</v>
      </c>
      <c r="K59" s="102">
        <f t="shared" si="21"/>
        <v>5449524.79</v>
      </c>
      <c r="L59" s="102">
        <f t="shared" si="21"/>
        <v>0</v>
      </c>
    </row>
    <row r="60" spans="1:12" s="4" customFormat="1" ht="25.5">
      <c r="A60" s="34" t="s">
        <v>115</v>
      </c>
      <c r="B60" s="36" t="s">
        <v>25</v>
      </c>
      <c r="C60" s="36" t="s">
        <v>4</v>
      </c>
      <c r="D60" s="36" t="s">
        <v>5</v>
      </c>
      <c r="E60" s="36" t="str">
        <f>E59</f>
        <v>05 1 00 06010</v>
      </c>
      <c r="F60" s="36">
        <v>121</v>
      </c>
      <c r="G60" s="102">
        <v>4195194</v>
      </c>
      <c r="H60" s="93">
        <v>0</v>
      </c>
      <c r="I60" s="102">
        <v>4195194</v>
      </c>
      <c r="J60" s="43"/>
      <c r="K60" s="93">
        <v>4194232.0500000003</v>
      </c>
      <c r="L60" s="43"/>
    </row>
    <row r="61" spans="1:12" s="4" customFormat="1" ht="25.5">
      <c r="A61" s="34" t="s">
        <v>221</v>
      </c>
      <c r="B61" s="36" t="s">
        <v>25</v>
      </c>
      <c r="C61" s="36" t="s">
        <v>4</v>
      </c>
      <c r="D61" s="36" t="s">
        <v>5</v>
      </c>
      <c r="E61" s="36" t="s">
        <v>147</v>
      </c>
      <c r="F61" s="36">
        <v>129</v>
      </c>
      <c r="G61" s="102">
        <v>1266995</v>
      </c>
      <c r="H61" s="93">
        <v>0</v>
      </c>
      <c r="I61" s="102">
        <v>1266995</v>
      </c>
      <c r="J61" s="43"/>
      <c r="K61" s="93">
        <v>1255292.74</v>
      </c>
      <c r="L61" s="43"/>
    </row>
    <row r="62" spans="1:12" s="4" customFormat="1" ht="12.75">
      <c r="A62" s="37" t="s">
        <v>49</v>
      </c>
      <c r="B62" s="38" t="s">
        <v>25</v>
      </c>
      <c r="C62" s="38" t="s">
        <v>4</v>
      </c>
      <c r="D62" s="38" t="s">
        <v>5</v>
      </c>
      <c r="E62" s="38" t="s">
        <v>148</v>
      </c>
      <c r="F62" s="38"/>
      <c r="G62" s="103">
        <f aca="true" t="shared" si="22" ref="G62:L62">G63+G67</f>
        <v>1469473.75</v>
      </c>
      <c r="H62" s="103">
        <f t="shared" si="22"/>
        <v>0</v>
      </c>
      <c r="I62" s="103">
        <f t="shared" si="22"/>
        <v>1469473.75</v>
      </c>
      <c r="J62" s="103">
        <f t="shared" si="22"/>
        <v>0</v>
      </c>
      <c r="K62" s="103">
        <f t="shared" si="22"/>
        <v>1469046</v>
      </c>
      <c r="L62" s="103">
        <f t="shared" si="22"/>
        <v>0</v>
      </c>
    </row>
    <row r="63" spans="1:12" s="4" customFormat="1" ht="12.75">
      <c r="A63" s="34" t="s">
        <v>136</v>
      </c>
      <c r="B63" s="36" t="s">
        <v>25</v>
      </c>
      <c r="C63" s="36" t="s">
        <v>4</v>
      </c>
      <c r="D63" s="36" t="s">
        <v>5</v>
      </c>
      <c r="E63" s="44" t="s">
        <v>148</v>
      </c>
      <c r="F63" s="36" t="s">
        <v>16</v>
      </c>
      <c r="G63" s="102">
        <f aca="true" t="shared" si="23" ref="G63:L63">G64</f>
        <v>1434473.75</v>
      </c>
      <c r="H63" s="102">
        <f t="shared" si="23"/>
        <v>0</v>
      </c>
      <c r="I63" s="102">
        <f t="shared" si="23"/>
        <v>1434473.75</v>
      </c>
      <c r="J63" s="102">
        <f t="shared" si="23"/>
        <v>0</v>
      </c>
      <c r="K63" s="102">
        <f t="shared" si="23"/>
        <v>1434342.24</v>
      </c>
      <c r="L63" s="102">
        <f t="shared" si="23"/>
        <v>0</v>
      </c>
    </row>
    <row r="64" spans="1:12" s="4" customFormat="1" ht="12.75">
      <c r="A64" s="67" t="s">
        <v>124</v>
      </c>
      <c r="B64" s="36" t="s">
        <v>25</v>
      </c>
      <c r="C64" s="36" t="s">
        <v>4</v>
      </c>
      <c r="D64" s="36" t="s">
        <v>5</v>
      </c>
      <c r="E64" s="44" t="str">
        <f>E63</f>
        <v>05 1 00 06030</v>
      </c>
      <c r="F64" s="36">
        <v>240</v>
      </c>
      <c r="G64" s="102">
        <f aca="true" t="shared" si="24" ref="G64:L64">G65+G66</f>
        <v>1434473.75</v>
      </c>
      <c r="H64" s="102">
        <f t="shared" si="24"/>
        <v>0</v>
      </c>
      <c r="I64" s="102">
        <f t="shared" si="24"/>
        <v>1434473.75</v>
      </c>
      <c r="J64" s="102">
        <f t="shared" si="24"/>
        <v>0</v>
      </c>
      <c r="K64" s="102">
        <f t="shared" si="24"/>
        <v>1434342.24</v>
      </c>
      <c r="L64" s="102">
        <f t="shared" si="24"/>
        <v>0</v>
      </c>
    </row>
    <row r="65" spans="1:12" s="4" customFormat="1" ht="12.75">
      <c r="A65" s="34" t="s">
        <v>116</v>
      </c>
      <c r="B65" s="36" t="s">
        <v>25</v>
      </c>
      <c r="C65" s="36" t="s">
        <v>4</v>
      </c>
      <c r="D65" s="36" t="s">
        <v>5</v>
      </c>
      <c r="E65" s="44" t="str">
        <f>E64</f>
        <v>05 1 00 06030</v>
      </c>
      <c r="F65" s="36">
        <v>242</v>
      </c>
      <c r="G65" s="102">
        <v>356042.75</v>
      </c>
      <c r="H65" s="93">
        <v>0</v>
      </c>
      <c r="I65" s="102">
        <v>354473.75</v>
      </c>
      <c r="J65" s="43">
        <v>0</v>
      </c>
      <c r="K65" s="93">
        <v>356027.56</v>
      </c>
      <c r="L65" s="43">
        <v>0</v>
      </c>
    </row>
    <row r="66" spans="1:12" s="4" customFormat="1" ht="25.5">
      <c r="A66" s="34" t="s">
        <v>117</v>
      </c>
      <c r="B66" s="36" t="s">
        <v>25</v>
      </c>
      <c r="C66" s="36" t="s">
        <v>4</v>
      </c>
      <c r="D66" s="36" t="s">
        <v>5</v>
      </c>
      <c r="E66" s="44" t="str">
        <f>E65</f>
        <v>05 1 00 06030</v>
      </c>
      <c r="F66" s="36">
        <v>244</v>
      </c>
      <c r="G66" s="102">
        <v>1078431</v>
      </c>
      <c r="H66" s="93">
        <v>0</v>
      </c>
      <c r="I66" s="102">
        <v>1080000</v>
      </c>
      <c r="J66" s="43">
        <v>0</v>
      </c>
      <c r="K66" s="93">
        <v>1078314.68</v>
      </c>
      <c r="L66" s="43">
        <v>0</v>
      </c>
    </row>
    <row r="67" spans="1:12" s="4" customFormat="1" ht="12.75">
      <c r="A67" s="34" t="s">
        <v>21</v>
      </c>
      <c r="B67" s="36" t="s">
        <v>25</v>
      </c>
      <c r="C67" s="36" t="s">
        <v>4</v>
      </c>
      <c r="D67" s="36" t="s">
        <v>5</v>
      </c>
      <c r="E67" s="44" t="s">
        <v>148</v>
      </c>
      <c r="F67" s="36">
        <v>800</v>
      </c>
      <c r="G67" s="102">
        <f aca="true" t="shared" si="25" ref="G67:L67">G68</f>
        <v>35000</v>
      </c>
      <c r="H67" s="102">
        <f t="shared" si="25"/>
        <v>0</v>
      </c>
      <c r="I67" s="102">
        <f t="shared" si="25"/>
        <v>35000</v>
      </c>
      <c r="J67" s="102">
        <f t="shared" si="25"/>
        <v>0</v>
      </c>
      <c r="K67" s="102">
        <f t="shared" si="25"/>
        <v>34703.76</v>
      </c>
      <c r="L67" s="102">
        <f t="shared" si="25"/>
        <v>0</v>
      </c>
    </row>
    <row r="68" spans="1:12" s="4" customFormat="1" ht="12.75">
      <c r="A68" s="34" t="s">
        <v>217</v>
      </c>
      <c r="B68" s="36" t="s">
        <v>25</v>
      </c>
      <c r="C68" s="36" t="s">
        <v>4</v>
      </c>
      <c r="D68" s="36" t="s">
        <v>5</v>
      </c>
      <c r="E68" s="44" t="s">
        <v>148</v>
      </c>
      <c r="F68" s="36">
        <v>850</v>
      </c>
      <c r="G68" s="102">
        <f aca="true" t="shared" si="26" ref="G68:L68">G69+G70+G71</f>
        <v>35000</v>
      </c>
      <c r="H68" s="102">
        <f t="shared" si="26"/>
        <v>0</v>
      </c>
      <c r="I68" s="102">
        <f t="shared" si="26"/>
        <v>35000</v>
      </c>
      <c r="J68" s="102">
        <f t="shared" si="26"/>
        <v>0</v>
      </c>
      <c r="K68" s="102">
        <f t="shared" si="26"/>
        <v>34703.76</v>
      </c>
      <c r="L68" s="102">
        <f t="shared" si="26"/>
        <v>0</v>
      </c>
    </row>
    <row r="69" spans="1:12" s="4" customFormat="1" ht="12.75">
      <c r="A69" s="34" t="s">
        <v>218</v>
      </c>
      <c r="B69" s="36" t="s">
        <v>25</v>
      </c>
      <c r="C69" s="36" t="s">
        <v>4</v>
      </c>
      <c r="D69" s="36" t="s">
        <v>5</v>
      </c>
      <c r="E69" s="44" t="s">
        <v>148</v>
      </c>
      <c r="F69" s="36">
        <v>851</v>
      </c>
      <c r="G69" s="102">
        <v>25500</v>
      </c>
      <c r="H69" s="93">
        <v>0</v>
      </c>
      <c r="I69" s="102">
        <v>25500</v>
      </c>
      <c r="J69" s="43">
        <v>0</v>
      </c>
      <c r="K69" s="93">
        <v>24844</v>
      </c>
      <c r="L69" s="43">
        <v>0</v>
      </c>
    </row>
    <row r="70" spans="1:12" s="4" customFormat="1" ht="12.75">
      <c r="A70" s="34" t="s">
        <v>219</v>
      </c>
      <c r="B70" s="36" t="s">
        <v>25</v>
      </c>
      <c r="C70" s="36" t="s">
        <v>4</v>
      </c>
      <c r="D70" s="36" t="s">
        <v>5</v>
      </c>
      <c r="E70" s="44" t="s">
        <v>148</v>
      </c>
      <c r="F70" s="36">
        <v>852</v>
      </c>
      <c r="G70" s="102">
        <v>2500</v>
      </c>
      <c r="H70" s="93">
        <v>0</v>
      </c>
      <c r="I70" s="102">
        <v>2500</v>
      </c>
      <c r="J70" s="43">
        <v>0</v>
      </c>
      <c r="K70" s="93">
        <v>2943</v>
      </c>
      <c r="L70" s="43">
        <v>0</v>
      </c>
    </row>
    <row r="71" spans="1:12" s="4" customFormat="1" ht="12.75">
      <c r="A71" s="34" t="s">
        <v>220</v>
      </c>
      <c r="B71" s="36" t="s">
        <v>25</v>
      </c>
      <c r="C71" s="36" t="s">
        <v>4</v>
      </c>
      <c r="D71" s="36" t="s">
        <v>5</v>
      </c>
      <c r="E71" s="44" t="s">
        <v>148</v>
      </c>
      <c r="F71" s="36">
        <v>853</v>
      </c>
      <c r="G71" s="102">
        <v>7000</v>
      </c>
      <c r="H71" s="93">
        <v>0</v>
      </c>
      <c r="I71" s="102">
        <v>7000</v>
      </c>
      <c r="J71" s="43">
        <v>0</v>
      </c>
      <c r="K71" s="93">
        <v>6916.76</v>
      </c>
      <c r="L71" s="43">
        <v>0</v>
      </c>
    </row>
    <row r="72" spans="1:12" s="4" customFormat="1" ht="38.25">
      <c r="A72" s="37" t="s">
        <v>50</v>
      </c>
      <c r="B72" s="38" t="s">
        <v>25</v>
      </c>
      <c r="C72" s="38" t="s">
        <v>4</v>
      </c>
      <c r="D72" s="38" t="s">
        <v>5</v>
      </c>
      <c r="E72" s="38" t="s">
        <v>149</v>
      </c>
      <c r="F72" s="38" t="s">
        <v>9</v>
      </c>
      <c r="G72" s="103">
        <f aca="true" t="shared" si="27" ref="G72:L74">G73</f>
        <v>142200</v>
      </c>
      <c r="H72" s="103">
        <f t="shared" si="27"/>
        <v>0</v>
      </c>
      <c r="I72" s="103">
        <f t="shared" si="27"/>
        <v>142200</v>
      </c>
      <c r="J72" s="103">
        <f t="shared" si="27"/>
        <v>0</v>
      </c>
      <c r="K72" s="103">
        <f t="shared" si="27"/>
        <v>142154.1</v>
      </c>
      <c r="L72" s="103">
        <f t="shared" si="27"/>
        <v>0</v>
      </c>
    </row>
    <row r="73" spans="1:12" ht="38.25">
      <c r="A73" s="34" t="s">
        <v>42</v>
      </c>
      <c r="B73" s="36" t="s">
        <v>25</v>
      </c>
      <c r="C73" s="36" t="s">
        <v>4</v>
      </c>
      <c r="D73" s="36" t="s">
        <v>5</v>
      </c>
      <c r="E73" s="36" t="s">
        <v>149</v>
      </c>
      <c r="F73" s="36" t="s">
        <v>33</v>
      </c>
      <c r="G73" s="102">
        <f>G74</f>
        <v>142200</v>
      </c>
      <c r="H73" s="102">
        <f t="shared" si="27"/>
        <v>0</v>
      </c>
      <c r="I73" s="102">
        <f t="shared" si="27"/>
        <v>142200</v>
      </c>
      <c r="J73" s="102">
        <f t="shared" si="27"/>
        <v>0</v>
      </c>
      <c r="K73" s="102">
        <f t="shared" si="27"/>
        <v>142154.1</v>
      </c>
      <c r="L73" s="102">
        <f t="shared" si="27"/>
        <v>0</v>
      </c>
    </row>
    <row r="74" spans="1:12" ht="12.75">
      <c r="A74" s="68" t="s">
        <v>125</v>
      </c>
      <c r="B74" s="36" t="s">
        <v>25</v>
      </c>
      <c r="C74" s="36" t="s">
        <v>4</v>
      </c>
      <c r="D74" s="36" t="s">
        <v>5</v>
      </c>
      <c r="E74" s="36" t="str">
        <f>E73</f>
        <v>05 1 00 13060</v>
      </c>
      <c r="F74" s="36">
        <v>120</v>
      </c>
      <c r="G74" s="102">
        <f>G75</f>
        <v>142200</v>
      </c>
      <c r="H74" s="102">
        <f t="shared" si="27"/>
        <v>0</v>
      </c>
      <c r="I74" s="102">
        <f t="shared" si="27"/>
        <v>142200</v>
      </c>
      <c r="J74" s="102">
        <f t="shared" si="27"/>
        <v>0</v>
      </c>
      <c r="K74" s="102">
        <f t="shared" si="27"/>
        <v>142154.1</v>
      </c>
      <c r="L74" s="102">
        <f t="shared" si="27"/>
        <v>0</v>
      </c>
    </row>
    <row r="75" spans="1:12" ht="25.5">
      <c r="A75" s="34" t="s">
        <v>118</v>
      </c>
      <c r="B75" s="36" t="s">
        <v>25</v>
      </c>
      <c r="C75" s="36" t="s">
        <v>4</v>
      </c>
      <c r="D75" s="36" t="s">
        <v>5</v>
      </c>
      <c r="E75" s="36" t="str">
        <f>E74</f>
        <v>05 1 00 13060</v>
      </c>
      <c r="F75" s="36">
        <v>122</v>
      </c>
      <c r="G75" s="102">
        <v>142200</v>
      </c>
      <c r="H75" s="93">
        <v>0</v>
      </c>
      <c r="I75" s="93">
        <v>142200</v>
      </c>
      <c r="J75" s="94"/>
      <c r="K75" s="93">
        <v>142154.1</v>
      </c>
      <c r="L75" s="94"/>
    </row>
    <row r="76" spans="1:12" ht="30">
      <c r="A76" s="45" t="s">
        <v>150</v>
      </c>
      <c r="B76" s="33" t="s">
        <v>25</v>
      </c>
      <c r="C76" s="32" t="s">
        <v>4</v>
      </c>
      <c r="D76" s="32" t="s">
        <v>151</v>
      </c>
      <c r="E76" s="32"/>
      <c r="F76" s="32"/>
      <c r="G76" s="97">
        <f aca="true" t="shared" si="28" ref="G76:L80">G77</f>
        <v>362326.25</v>
      </c>
      <c r="H76" s="97">
        <f t="shared" si="28"/>
        <v>0</v>
      </c>
      <c r="I76" s="97">
        <f t="shared" si="28"/>
        <v>362326.25</v>
      </c>
      <c r="J76" s="97">
        <f t="shared" si="28"/>
        <v>0</v>
      </c>
      <c r="K76" s="97">
        <f t="shared" si="28"/>
        <v>362326.25</v>
      </c>
      <c r="L76" s="97">
        <f t="shared" si="28"/>
        <v>0</v>
      </c>
    </row>
    <row r="77" spans="1:12" ht="12.75">
      <c r="A77" s="46" t="s">
        <v>43</v>
      </c>
      <c r="B77" s="36" t="s">
        <v>25</v>
      </c>
      <c r="C77" s="35" t="s">
        <v>4</v>
      </c>
      <c r="D77" s="35" t="s">
        <v>151</v>
      </c>
      <c r="E77" s="35" t="s">
        <v>139</v>
      </c>
      <c r="F77" s="35"/>
      <c r="G77" s="95">
        <f t="shared" si="28"/>
        <v>362326.25</v>
      </c>
      <c r="H77" s="95">
        <f t="shared" si="28"/>
        <v>0</v>
      </c>
      <c r="I77" s="95">
        <f t="shared" si="28"/>
        <v>362326.25</v>
      </c>
      <c r="J77" s="95">
        <f t="shared" si="28"/>
        <v>0</v>
      </c>
      <c r="K77" s="95">
        <f t="shared" si="28"/>
        <v>362326.25</v>
      </c>
      <c r="L77" s="95">
        <f t="shared" si="28"/>
        <v>0</v>
      </c>
    </row>
    <row r="78" spans="1:12" ht="12.75">
      <c r="A78" s="46" t="s">
        <v>152</v>
      </c>
      <c r="B78" s="36" t="s">
        <v>25</v>
      </c>
      <c r="C78" s="47" t="s">
        <v>4</v>
      </c>
      <c r="D78" s="47" t="s">
        <v>151</v>
      </c>
      <c r="E78" s="47" t="s">
        <v>153</v>
      </c>
      <c r="F78" s="48"/>
      <c r="G78" s="95">
        <f t="shared" si="28"/>
        <v>362326.25</v>
      </c>
      <c r="H78" s="95">
        <f t="shared" si="28"/>
        <v>0</v>
      </c>
      <c r="I78" s="95">
        <f t="shared" si="28"/>
        <v>362326.25</v>
      </c>
      <c r="J78" s="95">
        <f t="shared" si="28"/>
        <v>0</v>
      </c>
      <c r="K78" s="95">
        <f t="shared" si="28"/>
        <v>362326.25</v>
      </c>
      <c r="L78" s="95">
        <f t="shared" si="28"/>
        <v>0</v>
      </c>
    </row>
    <row r="79" spans="1:12" ht="38.25">
      <c r="A79" s="49" t="s">
        <v>154</v>
      </c>
      <c r="B79" s="38" t="s">
        <v>25</v>
      </c>
      <c r="C79" s="50" t="s">
        <v>4</v>
      </c>
      <c r="D79" s="50" t="s">
        <v>151</v>
      </c>
      <c r="E79" s="50" t="s">
        <v>155</v>
      </c>
      <c r="F79" s="51"/>
      <c r="G79" s="99">
        <f t="shared" si="28"/>
        <v>362326.25</v>
      </c>
      <c r="H79" s="99">
        <f t="shared" si="28"/>
        <v>0</v>
      </c>
      <c r="I79" s="99">
        <f t="shared" si="28"/>
        <v>362326.25</v>
      </c>
      <c r="J79" s="99">
        <f t="shared" si="28"/>
        <v>0</v>
      </c>
      <c r="K79" s="99">
        <f t="shared" si="28"/>
        <v>362326.25</v>
      </c>
      <c r="L79" s="99">
        <f t="shared" si="28"/>
        <v>0</v>
      </c>
    </row>
    <row r="80" spans="1:12" ht="12.75">
      <c r="A80" s="52" t="s">
        <v>22</v>
      </c>
      <c r="B80" s="36" t="s">
        <v>25</v>
      </c>
      <c r="C80" s="47" t="s">
        <v>4</v>
      </c>
      <c r="D80" s="47" t="s">
        <v>151</v>
      </c>
      <c r="E80" s="47" t="s">
        <v>155</v>
      </c>
      <c r="F80" s="48">
        <v>500</v>
      </c>
      <c r="G80" s="95">
        <f>G81</f>
        <v>362326.25</v>
      </c>
      <c r="H80" s="95">
        <f t="shared" si="28"/>
        <v>0</v>
      </c>
      <c r="I80" s="95">
        <f t="shared" si="28"/>
        <v>362326.25</v>
      </c>
      <c r="J80" s="95">
        <f t="shared" si="28"/>
        <v>0</v>
      </c>
      <c r="K80" s="95">
        <f t="shared" si="28"/>
        <v>362326.25</v>
      </c>
      <c r="L80" s="95">
        <f t="shared" si="28"/>
        <v>0</v>
      </c>
    </row>
    <row r="81" spans="1:12" ht="12.75">
      <c r="A81" s="52" t="s">
        <v>168</v>
      </c>
      <c r="B81" s="36" t="s">
        <v>25</v>
      </c>
      <c r="C81" s="47" t="s">
        <v>4</v>
      </c>
      <c r="D81" s="47" t="s">
        <v>151</v>
      </c>
      <c r="E81" s="47" t="s">
        <v>155</v>
      </c>
      <c r="F81" s="48">
        <v>540</v>
      </c>
      <c r="G81" s="95">
        <v>362326.25</v>
      </c>
      <c r="H81" s="95">
        <v>0</v>
      </c>
      <c r="I81" s="95">
        <v>362326.25</v>
      </c>
      <c r="J81" s="95">
        <v>0</v>
      </c>
      <c r="K81" s="95">
        <v>362326.25</v>
      </c>
      <c r="L81" s="95">
        <v>0</v>
      </c>
    </row>
    <row r="82" spans="1:12" ht="15">
      <c r="A82" s="31" t="s">
        <v>6</v>
      </c>
      <c r="B82" s="33" t="s">
        <v>25</v>
      </c>
      <c r="C82" s="33" t="s">
        <v>4</v>
      </c>
      <c r="D82" s="33" t="s">
        <v>23</v>
      </c>
      <c r="E82" s="33"/>
      <c r="F82" s="33"/>
      <c r="G82" s="101">
        <f aca="true" t="shared" si="29" ref="G82:L82">G83</f>
        <v>528800</v>
      </c>
      <c r="H82" s="101">
        <f t="shared" si="29"/>
        <v>4000</v>
      </c>
      <c r="I82" s="101">
        <f t="shared" si="29"/>
        <v>528800</v>
      </c>
      <c r="J82" s="101">
        <f t="shared" si="29"/>
        <v>4000</v>
      </c>
      <c r="K82" s="101">
        <f t="shared" si="29"/>
        <v>528711</v>
      </c>
      <c r="L82" s="101">
        <f t="shared" si="29"/>
        <v>4000</v>
      </c>
    </row>
    <row r="83" spans="1:12" ht="12.75">
      <c r="A83" s="46" t="s">
        <v>60</v>
      </c>
      <c r="B83" s="36" t="s">
        <v>25</v>
      </c>
      <c r="C83" s="36" t="s">
        <v>4</v>
      </c>
      <c r="D83" s="36">
        <v>13</v>
      </c>
      <c r="E83" s="36" t="s">
        <v>132</v>
      </c>
      <c r="F83" s="36" t="s">
        <v>9</v>
      </c>
      <c r="G83" s="102">
        <f aca="true" t="shared" si="30" ref="G83:L83">G84+G100</f>
        <v>528800</v>
      </c>
      <c r="H83" s="102">
        <f t="shared" si="30"/>
        <v>4000</v>
      </c>
      <c r="I83" s="102">
        <f t="shared" si="30"/>
        <v>528800</v>
      </c>
      <c r="J83" s="102">
        <f t="shared" si="30"/>
        <v>4000</v>
      </c>
      <c r="K83" s="102">
        <f t="shared" si="30"/>
        <v>528711</v>
      </c>
      <c r="L83" s="102">
        <f t="shared" si="30"/>
        <v>4000</v>
      </c>
    </row>
    <row r="84" spans="1:12" ht="12.75">
      <c r="A84" s="46" t="s">
        <v>67</v>
      </c>
      <c r="B84" s="36" t="s">
        <v>25</v>
      </c>
      <c r="C84" s="36" t="s">
        <v>4</v>
      </c>
      <c r="D84" s="36">
        <v>13</v>
      </c>
      <c r="E84" s="36" t="s">
        <v>145</v>
      </c>
      <c r="F84" s="36" t="s">
        <v>9</v>
      </c>
      <c r="G84" s="102">
        <f aca="true" t="shared" si="31" ref="G84:L84">G85+G89+G93+G96</f>
        <v>402300</v>
      </c>
      <c r="H84" s="102">
        <f t="shared" si="31"/>
        <v>4000</v>
      </c>
      <c r="I84" s="102">
        <f t="shared" si="31"/>
        <v>402300</v>
      </c>
      <c r="J84" s="102">
        <f t="shared" si="31"/>
        <v>4000</v>
      </c>
      <c r="K84" s="102">
        <f t="shared" si="31"/>
        <v>402300</v>
      </c>
      <c r="L84" s="102">
        <f t="shared" si="31"/>
        <v>4000</v>
      </c>
    </row>
    <row r="85" spans="1:12" ht="12.75">
      <c r="A85" s="37" t="s">
        <v>69</v>
      </c>
      <c r="B85" s="38" t="s">
        <v>25</v>
      </c>
      <c r="C85" s="38" t="s">
        <v>4</v>
      </c>
      <c r="D85" s="38" t="s">
        <v>23</v>
      </c>
      <c r="E85" s="38" t="s">
        <v>156</v>
      </c>
      <c r="F85" s="38"/>
      <c r="G85" s="103">
        <f aca="true" t="shared" si="32" ref="G85:L87">G86</f>
        <v>300000</v>
      </c>
      <c r="H85" s="103">
        <f t="shared" si="32"/>
        <v>0</v>
      </c>
      <c r="I85" s="103">
        <f t="shared" si="32"/>
        <v>300000</v>
      </c>
      <c r="J85" s="103">
        <f t="shared" si="32"/>
        <v>0</v>
      </c>
      <c r="K85" s="103">
        <f t="shared" si="32"/>
        <v>300000</v>
      </c>
      <c r="L85" s="103">
        <f t="shared" si="32"/>
        <v>0</v>
      </c>
    </row>
    <row r="86" spans="1:12" ht="12.75">
      <c r="A86" s="34" t="s">
        <v>21</v>
      </c>
      <c r="B86" s="36" t="s">
        <v>25</v>
      </c>
      <c r="C86" s="36" t="s">
        <v>4</v>
      </c>
      <c r="D86" s="36" t="s">
        <v>23</v>
      </c>
      <c r="E86" s="36" t="s">
        <v>156</v>
      </c>
      <c r="F86" s="36">
        <v>800</v>
      </c>
      <c r="G86" s="102">
        <f>G87</f>
        <v>300000</v>
      </c>
      <c r="H86" s="102">
        <f t="shared" si="32"/>
        <v>0</v>
      </c>
      <c r="I86" s="102">
        <f t="shared" si="32"/>
        <v>300000</v>
      </c>
      <c r="J86" s="102">
        <f t="shared" si="32"/>
        <v>0</v>
      </c>
      <c r="K86" s="102">
        <f t="shared" si="32"/>
        <v>300000</v>
      </c>
      <c r="L86" s="102">
        <f t="shared" si="32"/>
        <v>0</v>
      </c>
    </row>
    <row r="87" spans="1:12" ht="12.75">
      <c r="A87" s="67" t="s">
        <v>217</v>
      </c>
      <c r="B87" s="36" t="s">
        <v>25</v>
      </c>
      <c r="C87" s="36" t="s">
        <v>4</v>
      </c>
      <c r="D87" s="36" t="s">
        <v>23</v>
      </c>
      <c r="E87" s="36" t="s">
        <v>156</v>
      </c>
      <c r="F87" s="36">
        <v>850</v>
      </c>
      <c r="G87" s="102">
        <f>G88</f>
        <v>300000</v>
      </c>
      <c r="H87" s="102">
        <f t="shared" si="32"/>
        <v>0</v>
      </c>
      <c r="I87" s="102">
        <f t="shared" si="32"/>
        <v>300000</v>
      </c>
      <c r="J87" s="102">
        <f t="shared" si="32"/>
        <v>0</v>
      </c>
      <c r="K87" s="102">
        <f t="shared" si="32"/>
        <v>300000</v>
      </c>
      <c r="L87" s="102">
        <f t="shared" si="32"/>
        <v>0</v>
      </c>
    </row>
    <row r="88" spans="1:12" ht="12.75">
      <c r="A88" s="34" t="s">
        <v>220</v>
      </c>
      <c r="B88" s="36" t="s">
        <v>25</v>
      </c>
      <c r="C88" s="36" t="s">
        <v>4</v>
      </c>
      <c r="D88" s="36" t="s">
        <v>23</v>
      </c>
      <c r="E88" s="36" t="s">
        <v>156</v>
      </c>
      <c r="F88" s="36">
        <v>853</v>
      </c>
      <c r="G88" s="102">
        <v>300000</v>
      </c>
      <c r="H88" s="93">
        <v>0</v>
      </c>
      <c r="I88" s="93">
        <v>300000</v>
      </c>
      <c r="J88" s="93">
        <v>0</v>
      </c>
      <c r="K88" s="93">
        <v>300000</v>
      </c>
      <c r="L88" s="93">
        <v>0</v>
      </c>
    </row>
    <row r="89" spans="1:12" ht="38.25">
      <c r="A89" s="37" t="s">
        <v>70</v>
      </c>
      <c r="B89" s="38" t="s">
        <v>25</v>
      </c>
      <c r="C89" s="38" t="s">
        <v>4</v>
      </c>
      <c r="D89" s="38" t="s">
        <v>23</v>
      </c>
      <c r="E89" s="38" t="s">
        <v>157</v>
      </c>
      <c r="F89" s="38"/>
      <c r="G89" s="103">
        <f aca="true" t="shared" si="33" ref="G89:L91">G90</f>
        <v>60600</v>
      </c>
      <c r="H89" s="103">
        <f t="shared" si="33"/>
        <v>0</v>
      </c>
      <c r="I89" s="103">
        <f t="shared" si="33"/>
        <v>60600</v>
      </c>
      <c r="J89" s="103">
        <f t="shared" si="33"/>
        <v>0</v>
      </c>
      <c r="K89" s="103">
        <f t="shared" si="33"/>
        <v>60600</v>
      </c>
      <c r="L89" s="103">
        <f t="shared" si="33"/>
        <v>0</v>
      </c>
    </row>
    <row r="90" spans="1:12" ht="12.75">
      <c r="A90" s="34" t="s">
        <v>136</v>
      </c>
      <c r="B90" s="36" t="s">
        <v>25</v>
      </c>
      <c r="C90" s="36" t="s">
        <v>4</v>
      </c>
      <c r="D90" s="36" t="s">
        <v>23</v>
      </c>
      <c r="E90" s="36" t="s">
        <v>157</v>
      </c>
      <c r="F90" s="36">
        <v>200</v>
      </c>
      <c r="G90" s="102">
        <f>G91</f>
        <v>60600</v>
      </c>
      <c r="H90" s="102">
        <f t="shared" si="33"/>
        <v>0</v>
      </c>
      <c r="I90" s="102">
        <f t="shared" si="33"/>
        <v>60600</v>
      </c>
      <c r="J90" s="102">
        <f t="shared" si="33"/>
        <v>0</v>
      </c>
      <c r="K90" s="102">
        <f t="shared" si="33"/>
        <v>60600</v>
      </c>
      <c r="L90" s="102">
        <f t="shared" si="33"/>
        <v>0</v>
      </c>
    </row>
    <row r="91" spans="1:12" ht="12.75">
      <c r="A91" s="67" t="s">
        <v>124</v>
      </c>
      <c r="B91" s="36" t="s">
        <v>25</v>
      </c>
      <c r="C91" s="36" t="s">
        <v>4</v>
      </c>
      <c r="D91" s="36" t="s">
        <v>23</v>
      </c>
      <c r="E91" s="36" t="str">
        <f>E90</f>
        <v>05 1 00 25110</v>
      </c>
      <c r="F91" s="36">
        <v>240</v>
      </c>
      <c r="G91" s="102">
        <f>G92</f>
        <v>60600</v>
      </c>
      <c r="H91" s="102">
        <f t="shared" si="33"/>
        <v>0</v>
      </c>
      <c r="I91" s="102">
        <f t="shared" si="33"/>
        <v>60600</v>
      </c>
      <c r="J91" s="102">
        <f t="shared" si="33"/>
        <v>0</v>
      </c>
      <c r="K91" s="102">
        <f t="shared" si="33"/>
        <v>60600</v>
      </c>
      <c r="L91" s="102">
        <f t="shared" si="33"/>
        <v>0</v>
      </c>
    </row>
    <row r="92" spans="1:12" ht="25.5">
      <c r="A92" s="34" t="s">
        <v>117</v>
      </c>
      <c r="B92" s="36" t="s">
        <v>25</v>
      </c>
      <c r="C92" s="36" t="s">
        <v>4</v>
      </c>
      <c r="D92" s="36" t="s">
        <v>23</v>
      </c>
      <c r="E92" s="36" t="str">
        <f>E91</f>
        <v>05 1 00 25110</v>
      </c>
      <c r="F92" s="36">
        <v>244</v>
      </c>
      <c r="G92" s="102">
        <v>60600</v>
      </c>
      <c r="H92" s="93">
        <v>0</v>
      </c>
      <c r="I92" s="93">
        <v>60600</v>
      </c>
      <c r="J92" s="93">
        <v>0</v>
      </c>
      <c r="K92" s="93">
        <v>60600</v>
      </c>
      <c r="L92" s="93">
        <v>0</v>
      </c>
    </row>
    <row r="93" spans="1:12" ht="51">
      <c r="A93" s="34" t="s">
        <v>222</v>
      </c>
      <c r="B93" s="36" t="s">
        <v>25</v>
      </c>
      <c r="C93" s="36" t="s">
        <v>4</v>
      </c>
      <c r="D93" s="36">
        <v>13</v>
      </c>
      <c r="E93" s="36" t="s">
        <v>223</v>
      </c>
      <c r="F93" s="36"/>
      <c r="G93" s="102">
        <f>G94</f>
        <v>37700</v>
      </c>
      <c r="H93" s="102">
        <f aca="true" t="shared" si="34" ref="H93:L94">H94</f>
        <v>0</v>
      </c>
      <c r="I93" s="102">
        <f t="shared" si="34"/>
        <v>37700</v>
      </c>
      <c r="J93" s="102">
        <f t="shared" si="34"/>
        <v>0</v>
      </c>
      <c r="K93" s="102">
        <f t="shared" si="34"/>
        <v>37700</v>
      </c>
      <c r="L93" s="102">
        <f t="shared" si="34"/>
        <v>0</v>
      </c>
    </row>
    <row r="94" spans="1:12" ht="12.75">
      <c r="A94" s="34" t="s">
        <v>22</v>
      </c>
      <c r="B94" s="36" t="s">
        <v>25</v>
      </c>
      <c r="C94" s="36" t="s">
        <v>4</v>
      </c>
      <c r="D94" s="36">
        <v>13</v>
      </c>
      <c r="E94" s="36" t="s">
        <v>223</v>
      </c>
      <c r="F94" s="36">
        <v>500</v>
      </c>
      <c r="G94" s="102">
        <f>G95</f>
        <v>37700</v>
      </c>
      <c r="H94" s="102">
        <f t="shared" si="34"/>
        <v>0</v>
      </c>
      <c r="I94" s="102">
        <f t="shared" si="34"/>
        <v>37700</v>
      </c>
      <c r="J94" s="102">
        <f t="shared" si="34"/>
        <v>0</v>
      </c>
      <c r="K94" s="102">
        <f t="shared" si="34"/>
        <v>37700</v>
      </c>
      <c r="L94" s="102">
        <f t="shared" si="34"/>
        <v>0</v>
      </c>
    </row>
    <row r="95" spans="1:12" ht="12.75">
      <c r="A95" s="34" t="s">
        <v>168</v>
      </c>
      <c r="B95" s="36" t="s">
        <v>25</v>
      </c>
      <c r="C95" s="36" t="s">
        <v>4</v>
      </c>
      <c r="D95" s="36">
        <v>13</v>
      </c>
      <c r="E95" s="36" t="s">
        <v>223</v>
      </c>
      <c r="F95" s="36">
        <v>540</v>
      </c>
      <c r="G95" s="102">
        <v>37700</v>
      </c>
      <c r="H95" s="93">
        <v>0</v>
      </c>
      <c r="I95" s="93">
        <v>37700</v>
      </c>
      <c r="J95" s="93">
        <v>0</v>
      </c>
      <c r="K95" s="93">
        <v>37700</v>
      </c>
      <c r="L95" s="93">
        <v>0</v>
      </c>
    </row>
    <row r="96" spans="1:12" ht="54" customHeight="1">
      <c r="A96" s="37" t="s">
        <v>158</v>
      </c>
      <c r="B96" s="38" t="s">
        <v>25</v>
      </c>
      <c r="C96" s="38" t="s">
        <v>4</v>
      </c>
      <c r="D96" s="38">
        <v>13</v>
      </c>
      <c r="E96" s="38" t="s">
        <v>159</v>
      </c>
      <c r="F96" s="38" t="s">
        <v>9</v>
      </c>
      <c r="G96" s="103">
        <f aca="true" t="shared" si="35" ref="G96:L98">G97</f>
        <v>4000</v>
      </c>
      <c r="H96" s="103">
        <f t="shared" si="35"/>
        <v>4000</v>
      </c>
      <c r="I96" s="103">
        <f t="shared" si="35"/>
        <v>4000</v>
      </c>
      <c r="J96" s="103">
        <f t="shared" si="35"/>
        <v>4000</v>
      </c>
      <c r="K96" s="103">
        <f t="shared" si="35"/>
        <v>4000</v>
      </c>
      <c r="L96" s="103">
        <f t="shared" si="35"/>
        <v>4000</v>
      </c>
    </row>
    <row r="97" spans="1:12" ht="12.75">
      <c r="A97" s="34" t="s">
        <v>136</v>
      </c>
      <c r="B97" s="36" t="s">
        <v>25</v>
      </c>
      <c r="C97" s="36" t="s">
        <v>4</v>
      </c>
      <c r="D97" s="36">
        <v>13</v>
      </c>
      <c r="E97" s="36" t="s">
        <v>159</v>
      </c>
      <c r="F97" s="36" t="s">
        <v>16</v>
      </c>
      <c r="G97" s="102">
        <f>G98</f>
        <v>4000</v>
      </c>
      <c r="H97" s="102">
        <f t="shared" si="35"/>
        <v>4000</v>
      </c>
      <c r="I97" s="102">
        <f t="shared" si="35"/>
        <v>4000</v>
      </c>
      <c r="J97" s="102">
        <f t="shared" si="35"/>
        <v>4000</v>
      </c>
      <c r="K97" s="102">
        <f t="shared" si="35"/>
        <v>4000</v>
      </c>
      <c r="L97" s="102">
        <f t="shared" si="35"/>
        <v>4000</v>
      </c>
    </row>
    <row r="98" spans="1:12" ht="12.75">
      <c r="A98" s="67" t="s">
        <v>124</v>
      </c>
      <c r="B98" s="36" t="s">
        <v>25</v>
      </c>
      <c r="C98" s="36" t="s">
        <v>4</v>
      </c>
      <c r="D98" s="36">
        <v>13</v>
      </c>
      <c r="E98" s="36" t="str">
        <f>E97</f>
        <v>05 1 00 75540</v>
      </c>
      <c r="F98" s="36">
        <v>240</v>
      </c>
      <c r="G98" s="102">
        <f>G99</f>
        <v>4000</v>
      </c>
      <c r="H98" s="102">
        <f t="shared" si="35"/>
        <v>4000</v>
      </c>
      <c r="I98" s="102">
        <f t="shared" si="35"/>
        <v>4000</v>
      </c>
      <c r="J98" s="102">
        <f t="shared" si="35"/>
        <v>4000</v>
      </c>
      <c r="K98" s="102">
        <f t="shared" si="35"/>
        <v>4000</v>
      </c>
      <c r="L98" s="102">
        <f t="shared" si="35"/>
        <v>4000</v>
      </c>
    </row>
    <row r="99" spans="1:12" ht="25.5">
      <c r="A99" s="34" t="s">
        <v>117</v>
      </c>
      <c r="B99" s="36" t="s">
        <v>25</v>
      </c>
      <c r="C99" s="36" t="s">
        <v>4</v>
      </c>
      <c r="D99" s="36">
        <v>13</v>
      </c>
      <c r="E99" s="36" t="str">
        <f>E98</f>
        <v>05 1 00 75540</v>
      </c>
      <c r="F99" s="36">
        <v>244</v>
      </c>
      <c r="G99" s="102">
        <v>4000</v>
      </c>
      <c r="H99" s="102">
        <v>4000</v>
      </c>
      <c r="I99" s="102">
        <v>4000</v>
      </c>
      <c r="J99" s="102">
        <v>4000</v>
      </c>
      <c r="K99" s="102">
        <v>4000</v>
      </c>
      <c r="L99" s="102">
        <v>4000</v>
      </c>
    </row>
    <row r="100" spans="1:239" ht="25.5">
      <c r="A100" s="34" t="s">
        <v>71</v>
      </c>
      <c r="B100" s="36" t="s">
        <v>25</v>
      </c>
      <c r="C100" s="36" t="s">
        <v>4</v>
      </c>
      <c r="D100" s="36">
        <v>13</v>
      </c>
      <c r="E100" s="36" t="s">
        <v>160</v>
      </c>
      <c r="F100" s="36" t="s">
        <v>9</v>
      </c>
      <c r="G100" s="102">
        <f>G101</f>
        <v>126500</v>
      </c>
      <c r="H100" s="102">
        <f aca="true" t="shared" si="36" ref="H100:L102">H101</f>
        <v>0</v>
      </c>
      <c r="I100" s="102">
        <f t="shared" si="36"/>
        <v>126500</v>
      </c>
      <c r="J100" s="102">
        <f t="shared" si="36"/>
        <v>0</v>
      </c>
      <c r="K100" s="102">
        <f t="shared" si="36"/>
        <v>126411</v>
      </c>
      <c r="L100" s="102">
        <f t="shared" si="3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</row>
    <row r="101" spans="1:239" ht="25.5">
      <c r="A101" s="37" t="s">
        <v>72</v>
      </c>
      <c r="B101" s="38" t="s">
        <v>25</v>
      </c>
      <c r="C101" s="38" t="s">
        <v>4</v>
      </c>
      <c r="D101" s="38">
        <v>13</v>
      </c>
      <c r="E101" s="53" t="s">
        <v>161</v>
      </c>
      <c r="F101" s="38"/>
      <c r="G101" s="103">
        <f>G102</f>
        <v>126500</v>
      </c>
      <c r="H101" s="103">
        <f t="shared" si="36"/>
        <v>0</v>
      </c>
      <c r="I101" s="103">
        <f t="shared" si="36"/>
        <v>126500</v>
      </c>
      <c r="J101" s="103">
        <f t="shared" si="36"/>
        <v>0</v>
      </c>
      <c r="K101" s="103">
        <f t="shared" si="36"/>
        <v>126411</v>
      </c>
      <c r="L101" s="103">
        <f t="shared" si="36"/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</row>
    <row r="102" spans="1:239" ht="12.75">
      <c r="A102" s="34" t="s">
        <v>136</v>
      </c>
      <c r="B102" s="36" t="s">
        <v>25</v>
      </c>
      <c r="C102" s="36" t="s">
        <v>4</v>
      </c>
      <c r="D102" s="36">
        <v>13</v>
      </c>
      <c r="E102" s="44" t="s">
        <v>161</v>
      </c>
      <c r="F102" s="36" t="s">
        <v>16</v>
      </c>
      <c r="G102" s="95">
        <f>G103</f>
        <v>126500</v>
      </c>
      <c r="H102" s="95">
        <f t="shared" si="36"/>
        <v>0</v>
      </c>
      <c r="I102" s="95">
        <f t="shared" si="36"/>
        <v>126500</v>
      </c>
      <c r="J102" s="95">
        <f t="shared" si="36"/>
        <v>0</v>
      </c>
      <c r="K102" s="95">
        <f t="shared" si="36"/>
        <v>126411</v>
      </c>
      <c r="L102" s="95">
        <f t="shared" si="36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</row>
    <row r="103" spans="1:239" ht="12.75">
      <c r="A103" s="67" t="s">
        <v>124</v>
      </c>
      <c r="B103" s="36" t="s">
        <v>25</v>
      </c>
      <c r="C103" s="36" t="s">
        <v>4</v>
      </c>
      <c r="D103" s="36">
        <v>13</v>
      </c>
      <c r="E103" s="44" t="str">
        <f>E102</f>
        <v>05 4 00 25410</v>
      </c>
      <c r="F103" s="36">
        <v>240</v>
      </c>
      <c r="G103" s="95">
        <f aca="true" t="shared" si="37" ref="G103:L103">G104+G105</f>
        <v>126500</v>
      </c>
      <c r="H103" s="95">
        <f t="shared" si="37"/>
        <v>0</v>
      </c>
      <c r="I103" s="95">
        <f t="shared" si="37"/>
        <v>126500</v>
      </c>
      <c r="J103" s="95">
        <f t="shared" si="37"/>
        <v>0</v>
      </c>
      <c r="K103" s="95">
        <f t="shared" si="37"/>
        <v>126411</v>
      </c>
      <c r="L103" s="95">
        <f t="shared" si="37"/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</row>
    <row r="104" spans="1:239" ht="12.75">
      <c r="A104" s="34" t="s">
        <v>116</v>
      </c>
      <c r="B104" s="36" t="s">
        <v>25</v>
      </c>
      <c r="C104" s="36" t="s">
        <v>4</v>
      </c>
      <c r="D104" s="36">
        <v>13</v>
      </c>
      <c r="E104" s="44" t="str">
        <f>E103</f>
        <v>05 4 00 25410</v>
      </c>
      <c r="F104" s="36">
        <v>242</v>
      </c>
      <c r="G104" s="95">
        <v>96400</v>
      </c>
      <c r="H104" s="93">
        <v>0</v>
      </c>
      <c r="I104" s="95">
        <v>111500</v>
      </c>
      <c r="J104" s="96">
        <v>0</v>
      </c>
      <c r="K104" s="93">
        <v>96314</v>
      </c>
      <c r="L104" s="96"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</row>
    <row r="105" spans="1:239" ht="25.5">
      <c r="A105" s="34" t="s">
        <v>117</v>
      </c>
      <c r="B105" s="36" t="s">
        <v>25</v>
      </c>
      <c r="C105" s="36" t="s">
        <v>4</v>
      </c>
      <c r="D105" s="36">
        <v>13</v>
      </c>
      <c r="E105" s="44" t="s">
        <v>161</v>
      </c>
      <c r="F105" s="36">
        <v>244</v>
      </c>
      <c r="G105" s="95">
        <v>30100</v>
      </c>
      <c r="H105" s="93">
        <v>0</v>
      </c>
      <c r="I105" s="95">
        <v>15000</v>
      </c>
      <c r="J105" s="96">
        <v>0</v>
      </c>
      <c r="K105" s="93">
        <v>30097</v>
      </c>
      <c r="L105" s="96"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</row>
    <row r="106" spans="1:239" ht="15.75">
      <c r="A106" s="29" t="s">
        <v>73</v>
      </c>
      <c r="B106" s="30" t="s">
        <v>25</v>
      </c>
      <c r="C106" s="30" t="s">
        <v>38</v>
      </c>
      <c r="D106" s="30"/>
      <c r="E106" s="30"/>
      <c r="F106" s="30"/>
      <c r="G106" s="100">
        <f aca="true" t="shared" si="38" ref="G106:L109">G107</f>
        <v>291400</v>
      </c>
      <c r="H106" s="100">
        <f t="shared" si="38"/>
        <v>291400</v>
      </c>
      <c r="I106" s="100">
        <f t="shared" si="38"/>
        <v>291400</v>
      </c>
      <c r="J106" s="100">
        <f t="shared" si="38"/>
        <v>291400</v>
      </c>
      <c r="K106" s="100">
        <f t="shared" si="38"/>
        <v>291400</v>
      </c>
      <c r="L106" s="100">
        <f t="shared" si="38"/>
        <v>291400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</row>
    <row r="107" spans="1:239" ht="15">
      <c r="A107" s="31" t="s">
        <v>15</v>
      </c>
      <c r="B107" s="33" t="s">
        <v>25</v>
      </c>
      <c r="C107" s="33" t="s">
        <v>38</v>
      </c>
      <c r="D107" s="33" t="s">
        <v>36</v>
      </c>
      <c r="E107" s="33"/>
      <c r="F107" s="33"/>
      <c r="G107" s="101">
        <f t="shared" si="38"/>
        <v>291400</v>
      </c>
      <c r="H107" s="101">
        <f t="shared" si="38"/>
        <v>291400</v>
      </c>
      <c r="I107" s="101">
        <f t="shared" si="38"/>
        <v>291400</v>
      </c>
      <c r="J107" s="101">
        <f t="shared" si="38"/>
        <v>291400</v>
      </c>
      <c r="K107" s="101">
        <f t="shared" si="38"/>
        <v>291400</v>
      </c>
      <c r="L107" s="101">
        <f t="shared" si="38"/>
        <v>291400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</row>
    <row r="108" spans="1:239" ht="12.75">
      <c r="A108" s="46" t="s">
        <v>60</v>
      </c>
      <c r="B108" s="36" t="s">
        <v>25</v>
      </c>
      <c r="C108" s="36" t="s">
        <v>38</v>
      </c>
      <c r="D108" s="36" t="s">
        <v>36</v>
      </c>
      <c r="E108" s="36" t="s">
        <v>132</v>
      </c>
      <c r="F108" s="36"/>
      <c r="G108" s="102">
        <f t="shared" si="38"/>
        <v>291400</v>
      </c>
      <c r="H108" s="102">
        <f t="shared" si="38"/>
        <v>291400</v>
      </c>
      <c r="I108" s="102">
        <f t="shared" si="38"/>
        <v>291400</v>
      </c>
      <c r="J108" s="102">
        <f t="shared" si="38"/>
        <v>291400</v>
      </c>
      <c r="K108" s="102">
        <f t="shared" si="38"/>
        <v>291400</v>
      </c>
      <c r="L108" s="102">
        <f t="shared" si="38"/>
        <v>291400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</row>
    <row r="109" spans="1:239" ht="12.75">
      <c r="A109" s="34" t="s">
        <v>67</v>
      </c>
      <c r="B109" s="36" t="s">
        <v>25</v>
      </c>
      <c r="C109" s="36" t="s">
        <v>38</v>
      </c>
      <c r="D109" s="36" t="s">
        <v>36</v>
      </c>
      <c r="E109" s="36" t="s">
        <v>145</v>
      </c>
      <c r="F109" s="36"/>
      <c r="G109" s="102">
        <f t="shared" si="38"/>
        <v>291400</v>
      </c>
      <c r="H109" s="102">
        <f t="shared" si="38"/>
        <v>291400</v>
      </c>
      <c r="I109" s="102">
        <f t="shared" si="38"/>
        <v>291400</v>
      </c>
      <c r="J109" s="102">
        <f t="shared" si="38"/>
        <v>291400</v>
      </c>
      <c r="K109" s="102">
        <f t="shared" si="38"/>
        <v>291400</v>
      </c>
      <c r="L109" s="102">
        <f t="shared" si="38"/>
        <v>291400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</row>
    <row r="110" spans="1:239" ht="25.5">
      <c r="A110" s="37" t="s">
        <v>74</v>
      </c>
      <c r="B110" s="38" t="s">
        <v>25</v>
      </c>
      <c r="C110" s="38" t="s">
        <v>38</v>
      </c>
      <c r="D110" s="38" t="s">
        <v>36</v>
      </c>
      <c r="E110" s="38" t="s">
        <v>162</v>
      </c>
      <c r="F110" s="38"/>
      <c r="G110" s="103">
        <f aca="true" t="shared" si="39" ref="G110:L110">G111+G115</f>
        <v>291400</v>
      </c>
      <c r="H110" s="103">
        <f t="shared" si="39"/>
        <v>291400</v>
      </c>
      <c r="I110" s="103">
        <f t="shared" si="39"/>
        <v>291400</v>
      </c>
      <c r="J110" s="103">
        <f t="shared" si="39"/>
        <v>291400</v>
      </c>
      <c r="K110" s="103">
        <f t="shared" si="39"/>
        <v>291400</v>
      </c>
      <c r="L110" s="103">
        <f t="shared" si="39"/>
        <v>291400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</row>
    <row r="111" spans="1:239" ht="38.25">
      <c r="A111" s="34" t="s">
        <v>42</v>
      </c>
      <c r="B111" s="36" t="s">
        <v>25</v>
      </c>
      <c r="C111" s="36" t="s">
        <v>38</v>
      </c>
      <c r="D111" s="36" t="s">
        <v>36</v>
      </c>
      <c r="E111" s="36" t="s">
        <v>162</v>
      </c>
      <c r="F111" s="36" t="s">
        <v>33</v>
      </c>
      <c r="G111" s="102">
        <f aca="true" t="shared" si="40" ref="G111:L111">G112</f>
        <v>264809.01</v>
      </c>
      <c r="H111" s="102">
        <f t="shared" si="40"/>
        <v>264809.01</v>
      </c>
      <c r="I111" s="102">
        <f t="shared" si="40"/>
        <v>264809.01</v>
      </c>
      <c r="J111" s="102">
        <f t="shared" si="40"/>
        <v>264809.01</v>
      </c>
      <c r="K111" s="102">
        <f t="shared" si="40"/>
        <v>264809.01</v>
      </c>
      <c r="L111" s="102">
        <f t="shared" si="40"/>
        <v>264809.01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</row>
    <row r="112" spans="1:239" ht="12.75">
      <c r="A112" s="68" t="s">
        <v>125</v>
      </c>
      <c r="B112" s="36" t="s">
        <v>25</v>
      </c>
      <c r="C112" s="36" t="s">
        <v>38</v>
      </c>
      <c r="D112" s="36" t="s">
        <v>36</v>
      </c>
      <c r="E112" s="36" t="str">
        <f>E111</f>
        <v>05 1 00 51180</v>
      </c>
      <c r="F112" s="36">
        <v>120</v>
      </c>
      <c r="G112" s="102">
        <f aca="true" t="shared" si="41" ref="G112:L112">G113+G114</f>
        <v>264809.01</v>
      </c>
      <c r="H112" s="102">
        <f t="shared" si="41"/>
        <v>264809.01</v>
      </c>
      <c r="I112" s="102">
        <f t="shared" si="41"/>
        <v>264809.01</v>
      </c>
      <c r="J112" s="102">
        <f t="shared" si="41"/>
        <v>264809.01</v>
      </c>
      <c r="K112" s="102">
        <f t="shared" si="41"/>
        <v>264809.01</v>
      </c>
      <c r="L112" s="102">
        <f t="shared" si="41"/>
        <v>264809.01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</row>
    <row r="113" spans="1:239" ht="25.5">
      <c r="A113" s="34" t="s">
        <v>115</v>
      </c>
      <c r="B113" s="36" t="s">
        <v>25</v>
      </c>
      <c r="C113" s="36" t="s">
        <v>38</v>
      </c>
      <c r="D113" s="36" t="s">
        <v>36</v>
      </c>
      <c r="E113" s="36" t="str">
        <f>E112</f>
        <v>05 1 00 51180</v>
      </c>
      <c r="F113" s="36">
        <v>121</v>
      </c>
      <c r="G113" s="102">
        <v>203386.32</v>
      </c>
      <c r="H113" s="102">
        <v>203386.32</v>
      </c>
      <c r="I113" s="102">
        <v>203386.32</v>
      </c>
      <c r="J113" s="102">
        <f>I113</f>
        <v>203386.32</v>
      </c>
      <c r="K113" s="102">
        <v>203386.32</v>
      </c>
      <c r="L113" s="102">
        <f>K113</f>
        <v>203386.32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</row>
    <row r="114" spans="1:239" ht="25.5">
      <c r="A114" s="34" t="s">
        <v>221</v>
      </c>
      <c r="B114" s="36" t="s">
        <v>25</v>
      </c>
      <c r="C114" s="36" t="s">
        <v>38</v>
      </c>
      <c r="D114" s="36" t="s">
        <v>36</v>
      </c>
      <c r="E114" s="36" t="s">
        <v>162</v>
      </c>
      <c r="F114" s="36">
        <v>129</v>
      </c>
      <c r="G114" s="102">
        <v>61422.69</v>
      </c>
      <c r="H114" s="102">
        <v>61422.69</v>
      </c>
      <c r="I114" s="102">
        <v>61422.69</v>
      </c>
      <c r="J114" s="102">
        <f>I114</f>
        <v>61422.69</v>
      </c>
      <c r="K114" s="102">
        <v>61422.69</v>
      </c>
      <c r="L114" s="102">
        <f>K114</f>
        <v>61422.69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</row>
    <row r="115" spans="1:239" ht="12.75">
      <c r="A115" s="34" t="s">
        <v>136</v>
      </c>
      <c r="B115" s="36" t="s">
        <v>25</v>
      </c>
      <c r="C115" s="36" t="s">
        <v>38</v>
      </c>
      <c r="D115" s="36" t="s">
        <v>36</v>
      </c>
      <c r="E115" s="36" t="s">
        <v>162</v>
      </c>
      <c r="F115" s="36">
        <v>200</v>
      </c>
      <c r="G115" s="102">
        <f aca="true" t="shared" si="42" ref="G115:L115">G116</f>
        <v>26590.99</v>
      </c>
      <c r="H115" s="102">
        <f t="shared" si="42"/>
        <v>26590.99</v>
      </c>
      <c r="I115" s="102">
        <f t="shared" si="42"/>
        <v>26590.99</v>
      </c>
      <c r="J115" s="102">
        <f t="shared" si="42"/>
        <v>26590.99</v>
      </c>
      <c r="K115" s="102">
        <f t="shared" si="42"/>
        <v>26590.99</v>
      </c>
      <c r="L115" s="102">
        <f t="shared" si="42"/>
        <v>26590.99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</row>
    <row r="116" spans="1:239" ht="12.75">
      <c r="A116" s="67" t="s">
        <v>124</v>
      </c>
      <c r="B116" s="36" t="s">
        <v>25</v>
      </c>
      <c r="C116" s="36" t="s">
        <v>38</v>
      </c>
      <c r="D116" s="36" t="s">
        <v>36</v>
      </c>
      <c r="E116" s="36" t="str">
        <f>E115</f>
        <v>05 1 00 51180</v>
      </c>
      <c r="F116" s="36">
        <v>240</v>
      </c>
      <c r="G116" s="102">
        <f aca="true" t="shared" si="43" ref="G116:L116">G117+G118</f>
        <v>26590.99</v>
      </c>
      <c r="H116" s="102">
        <f t="shared" si="43"/>
        <v>26590.99</v>
      </c>
      <c r="I116" s="102">
        <f t="shared" si="43"/>
        <v>26590.99</v>
      </c>
      <c r="J116" s="102">
        <f t="shared" si="43"/>
        <v>26590.99</v>
      </c>
      <c r="K116" s="102">
        <f t="shared" si="43"/>
        <v>26590.99</v>
      </c>
      <c r="L116" s="102">
        <f t="shared" si="43"/>
        <v>26590.99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</row>
    <row r="117" spans="1:239" ht="12.75">
      <c r="A117" s="34" t="s">
        <v>116</v>
      </c>
      <c r="B117" s="36" t="s">
        <v>25</v>
      </c>
      <c r="C117" s="36" t="s">
        <v>38</v>
      </c>
      <c r="D117" s="36" t="s">
        <v>36</v>
      </c>
      <c r="E117" s="36" t="str">
        <f>E116</f>
        <v>05 1 00 51180</v>
      </c>
      <c r="F117" s="36">
        <v>242</v>
      </c>
      <c r="G117" s="102">
        <v>26459</v>
      </c>
      <c r="H117" s="102">
        <v>26459</v>
      </c>
      <c r="I117" s="102">
        <v>26459</v>
      </c>
      <c r="J117" s="102">
        <f>I117</f>
        <v>26459</v>
      </c>
      <c r="K117" s="102">
        <v>26459</v>
      </c>
      <c r="L117" s="102">
        <f>K117</f>
        <v>26459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</row>
    <row r="118" spans="1:239" ht="25.5">
      <c r="A118" s="34" t="s">
        <v>117</v>
      </c>
      <c r="B118" s="36" t="s">
        <v>25</v>
      </c>
      <c r="C118" s="36" t="s">
        <v>38</v>
      </c>
      <c r="D118" s="36" t="s">
        <v>36</v>
      </c>
      <c r="E118" s="36" t="str">
        <f>E117</f>
        <v>05 1 00 51180</v>
      </c>
      <c r="F118" s="36">
        <v>244</v>
      </c>
      <c r="G118" s="102">
        <v>131.99</v>
      </c>
      <c r="H118" s="102">
        <v>131.99</v>
      </c>
      <c r="I118" s="102">
        <v>131.99</v>
      </c>
      <c r="J118" s="102">
        <f>I118</f>
        <v>131.99</v>
      </c>
      <c r="K118" s="102">
        <v>131.99</v>
      </c>
      <c r="L118" s="102">
        <f>K118</f>
        <v>131.99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</row>
    <row r="119" spans="1:239" ht="31.5">
      <c r="A119" s="29" t="s">
        <v>75</v>
      </c>
      <c r="B119" s="30" t="s">
        <v>25</v>
      </c>
      <c r="C119" s="30" t="s">
        <v>36</v>
      </c>
      <c r="D119" s="30"/>
      <c r="E119" s="30"/>
      <c r="F119" s="30"/>
      <c r="G119" s="100">
        <f aca="true" t="shared" si="44" ref="G119:L119">G120+G130+G137</f>
        <v>547200</v>
      </c>
      <c r="H119" s="100">
        <f t="shared" si="44"/>
        <v>0</v>
      </c>
      <c r="I119" s="100">
        <f t="shared" si="44"/>
        <v>547200</v>
      </c>
      <c r="J119" s="100">
        <f t="shared" si="44"/>
        <v>0</v>
      </c>
      <c r="K119" s="100">
        <f t="shared" si="44"/>
        <v>537200</v>
      </c>
      <c r="L119" s="100">
        <f t="shared" si="44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</row>
    <row r="120" spans="1:239" ht="30">
      <c r="A120" s="31" t="s">
        <v>40</v>
      </c>
      <c r="B120" s="33" t="s">
        <v>25</v>
      </c>
      <c r="C120" s="33" t="s">
        <v>36</v>
      </c>
      <c r="D120" s="33" t="s">
        <v>30</v>
      </c>
      <c r="E120" s="33"/>
      <c r="F120" s="33"/>
      <c r="G120" s="101">
        <f>G121</f>
        <v>507200</v>
      </c>
      <c r="H120" s="101">
        <f aca="true" t="shared" si="45" ref="H120:L121">H121</f>
        <v>0</v>
      </c>
      <c r="I120" s="101">
        <f t="shared" si="45"/>
        <v>507200</v>
      </c>
      <c r="J120" s="101">
        <f t="shared" si="45"/>
        <v>0</v>
      </c>
      <c r="K120" s="101">
        <f t="shared" si="45"/>
        <v>507200</v>
      </c>
      <c r="L120" s="101">
        <f t="shared" si="45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</row>
    <row r="121" spans="1:239" ht="25.5">
      <c r="A121" s="34" t="s">
        <v>76</v>
      </c>
      <c r="B121" s="36" t="s">
        <v>25</v>
      </c>
      <c r="C121" s="36" t="s">
        <v>36</v>
      </c>
      <c r="D121" s="36" t="s">
        <v>30</v>
      </c>
      <c r="E121" s="36" t="s">
        <v>163</v>
      </c>
      <c r="F121" s="36"/>
      <c r="G121" s="102">
        <f>G122</f>
        <v>507200</v>
      </c>
      <c r="H121" s="102">
        <f t="shared" si="45"/>
        <v>0</v>
      </c>
      <c r="I121" s="102">
        <f t="shared" si="45"/>
        <v>507200</v>
      </c>
      <c r="J121" s="102">
        <f t="shared" si="45"/>
        <v>0</v>
      </c>
      <c r="K121" s="102">
        <f t="shared" si="45"/>
        <v>507200</v>
      </c>
      <c r="L121" s="102">
        <f t="shared" si="45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</row>
    <row r="122" spans="1:239" ht="38.25">
      <c r="A122" s="34" t="s">
        <v>77</v>
      </c>
      <c r="B122" s="36" t="s">
        <v>25</v>
      </c>
      <c r="C122" s="36" t="s">
        <v>36</v>
      </c>
      <c r="D122" s="36" t="s">
        <v>30</v>
      </c>
      <c r="E122" s="36" t="s">
        <v>164</v>
      </c>
      <c r="F122" s="36"/>
      <c r="G122" s="102">
        <f aca="true" t="shared" si="46" ref="G122:L122">G123+G127</f>
        <v>507200</v>
      </c>
      <c r="H122" s="102">
        <f t="shared" si="46"/>
        <v>0</v>
      </c>
      <c r="I122" s="102">
        <f t="shared" si="46"/>
        <v>507200</v>
      </c>
      <c r="J122" s="102">
        <f t="shared" si="46"/>
        <v>0</v>
      </c>
      <c r="K122" s="102">
        <f t="shared" si="46"/>
        <v>507200</v>
      </c>
      <c r="L122" s="102">
        <f t="shared" si="46"/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</row>
    <row r="123" spans="1:239" ht="25.5">
      <c r="A123" s="54" t="s">
        <v>14</v>
      </c>
      <c r="B123" s="38" t="s">
        <v>25</v>
      </c>
      <c r="C123" s="38" t="s">
        <v>36</v>
      </c>
      <c r="D123" s="38" t="s">
        <v>30</v>
      </c>
      <c r="E123" s="38" t="s">
        <v>165</v>
      </c>
      <c r="F123" s="38"/>
      <c r="G123" s="103">
        <f aca="true" t="shared" si="47" ref="G123:L125">G124</f>
        <v>20000</v>
      </c>
      <c r="H123" s="103">
        <f t="shared" si="47"/>
        <v>0</v>
      </c>
      <c r="I123" s="103">
        <f t="shared" si="47"/>
        <v>20000</v>
      </c>
      <c r="J123" s="103">
        <f t="shared" si="47"/>
        <v>0</v>
      </c>
      <c r="K123" s="103">
        <f t="shared" si="47"/>
        <v>20000</v>
      </c>
      <c r="L123" s="103">
        <f t="shared" si="47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</row>
    <row r="124" spans="1:239" ht="12.75">
      <c r="A124" s="34" t="s">
        <v>136</v>
      </c>
      <c r="B124" s="36" t="s">
        <v>25</v>
      </c>
      <c r="C124" s="36" t="s">
        <v>36</v>
      </c>
      <c r="D124" s="36" t="s">
        <v>30</v>
      </c>
      <c r="E124" s="36" t="s">
        <v>165</v>
      </c>
      <c r="F124" s="36" t="s">
        <v>16</v>
      </c>
      <c r="G124" s="102">
        <f>G125</f>
        <v>20000</v>
      </c>
      <c r="H124" s="102">
        <f t="shared" si="47"/>
        <v>0</v>
      </c>
      <c r="I124" s="102">
        <f t="shared" si="47"/>
        <v>20000</v>
      </c>
      <c r="J124" s="102">
        <f t="shared" si="47"/>
        <v>0</v>
      </c>
      <c r="K124" s="102">
        <f t="shared" si="47"/>
        <v>20000</v>
      </c>
      <c r="L124" s="102">
        <f t="shared" si="47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</row>
    <row r="125" spans="1:239" ht="12.75">
      <c r="A125" s="67" t="s">
        <v>124</v>
      </c>
      <c r="B125" s="36" t="s">
        <v>25</v>
      </c>
      <c r="C125" s="36" t="s">
        <v>36</v>
      </c>
      <c r="D125" s="36" t="s">
        <v>30</v>
      </c>
      <c r="E125" s="36" t="str">
        <f>E124</f>
        <v>03 1 00 23110</v>
      </c>
      <c r="F125" s="36">
        <v>240</v>
      </c>
      <c r="G125" s="102">
        <f>G126</f>
        <v>20000</v>
      </c>
      <c r="H125" s="102">
        <f t="shared" si="47"/>
        <v>0</v>
      </c>
      <c r="I125" s="102">
        <f t="shared" si="47"/>
        <v>20000</v>
      </c>
      <c r="J125" s="102">
        <f t="shared" si="47"/>
        <v>0</v>
      </c>
      <c r="K125" s="102">
        <f t="shared" si="47"/>
        <v>20000</v>
      </c>
      <c r="L125" s="102">
        <f t="shared" si="47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</row>
    <row r="126" spans="1:239" ht="25.5">
      <c r="A126" s="34" t="s">
        <v>117</v>
      </c>
      <c r="B126" s="36" t="s">
        <v>25</v>
      </c>
      <c r="C126" s="36" t="s">
        <v>36</v>
      </c>
      <c r="D126" s="36" t="s">
        <v>30</v>
      </c>
      <c r="E126" s="36" t="str">
        <f>E125</f>
        <v>03 1 00 23110</v>
      </c>
      <c r="F126" s="36">
        <v>244</v>
      </c>
      <c r="G126" s="102">
        <v>20000</v>
      </c>
      <c r="H126" s="93">
        <v>0</v>
      </c>
      <c r="I126" s="102">
        <v>20000</v>
      </c>
      <c r="J126" s="96">
        <v>0</v>
      </c>
      <c r="K126" s="93">
        <v>20000</v>
      </c>
      <c r="L126" s="96"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</row>
    <row r="127" spans="1:239" ht="38.25">
      <c r="A127" s="37" t="s">
        <v>167</v>
      </c>
      <c r="B127" s="38" t="s">
        <v>25</v>
      </c>
      <c r="C127" s="38" t="s">
        <v>36</v>
      </c>
      <c r="D127" s="38" t="s">
        <v>30</v>
      </c>
      <c r="E127" s="38" t="s">
        <v>166</v>
      </c>
      <c r="F127" s="38"/>
      <c r="G127" s="103">
        <f aca="true" t="shared" si="48" ref="G127:L128">G128</f>
        <v>487200</v>
      </c>
      <c r="H127" s="103">
        <f t="shared" si="48"/>
        <v>0</v>
      </c>
      <c r="I127" s="103">
        <f t="shared" si="48"/>
        <v>487200</v>
      </c>
      <c r="J127" s="103">
        <f t="shared" si="48"/>
        <v>0</v>
      </c>
      <c r="K127" s="103">
        <f t="shared" si="48"/>
        <v>487200</v>
      </c>
      <c r="L127" s="103">
        <f t="shared" si="48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</row>
    <row r="128" spans="1:239" ht="12.75">
      <c r="A128" s="34" t="s">
        <v>22</v>
      </c>
      <c r="B128" s="36" t="s">
        <v>25</v>
      </c>
      <c r="C128" s="36" t="s">
        <v>36</v>
      </c>
      <c r="D128" s="36" t="s">
        <v>30</v>
      </c>
      <c r="E128" s="36" t="s">
        <v>166</v>
      </c>
      <c r="F128" s="36" t="s">
        <v>7</v>
      </c>
      <c r="G128" s="102">
        <f>G129</f>
        <v>487200</v>
      </c>
      <c r="H128" s="102">
        <f t="shared" si="48"/>
        <v>0</v>
      </c>
      <c r="I128" s="102">
        <f t="shared" si="48"/>
        <v>487200</v>
      </c>
      <c r="J128" s="102">
        <f t="shared" si="48"/>
        <v>0</v>
      </c>
      <c r="K128" s="102">
        <f t="shared" si="48"/>
        <v>487200</v>
      </c>
      <c r="L128" s="102">
        <f t="shared" si="48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</row>
    <row r="129" spans="1:239" ht="12.75">
      <c r="A129" s="34" t="s">
        <v>168</v>
      </c>
      <c r="B129" s="36" t="s">
        <v>25</v>
      </c>
      <c r="C129" s="36" t="s">
        <v>36</v>
      </c>
      <c r="D129" s="36" t="s">
        <v>30</v>
      </c>
      <c r="E129" s="36" t="str">
        <f>E128</f>
        <v>03 1 00 23120</v>
      </c>
      <c r="F129" s="36">
        <v>540</v>
      </c>
      <c r="G129" s="102">
        <v>487200</v>
      </c>
      <c r="H129" s="93"/>
      <c r="I129" s="102">
        <v>487200</v>
      </c>
      <c r="J129" s="96"/>
      <c r="K129" s="102">
        <v>487200</v>
      </c>
      <c r="L129" s="9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</row>
    <row r="130" spans="1:239" ht="15">
      <c r="A130" s="55" t="s">
        <v>78</v>
      </c>
      <c r="B130" s="33" t="s">
        <v>25</v>
      </c>
      <c r="C130" s="33" t="s">
        <v>36</v>
      </c>
      <c r="D130" s="33">
        <v>10</v>
      </c>
      <c r="E130" s="38"/>
      <c r="F130" s="38"/>
      <c r="G130" s="104">
        <f aca="true" t="shared" si="49" ref="G130:L135">G131</f>
        <v>10000</v>
      </c>
      <c r="H130" s="104">
        <f t="shared" si="49"/>
        <v>0</v>
      </c>
      <c r="I130" s="104">
        <f t="shared" si="49"/>
        <v>10000</v>
      </c>
      <c r="J130" s="104">
        <f t="shared" si="49"/>
        <v>0</v>
      </c>
      <c r="K130" s="104">
        <f t="shared" si="49"/>
        <v>0</v>
      </c>
      <c r="L130" s="104">
        <f t="shared" si="49"/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</row>
    <row r="131" spans="1:239" ht="25.5">
      <c r="A131" s="56" t="s">
        <v>76</v>
      </c>
      <c r="B131" s="36" t="s">
        <v>25</v>
      </c>
      <c r="C131" s="36" t="s">
        <v>36</v>
      </c>
      <c r="D131" s="36">
        <v>10</v>
      </c>
      <c r="E131" s="36" t="s">
        <v>163</v>
      </c>
      <c r="F131" s="38"/>
      <c r="G131" s="102">
        <f t="shared" si="49"/>
        <v>10000</v>
      </c>
      <c r="H131" s="102">
        <f t="shared" si="49"/>
        <v>0</v>
      </c>
      <c r="I131" s="102">
        <f t="shared" si="49"/>
        <v>10000</v>
      </c>
      <c r="J131" s="102">
        <f t="shared" si="49"/>
        <v>0</v>
      </c>
      <c r="K131" s="102">
        <f t="shared" si="49"/>
        <v>0</v>
      </c>
      <c r="L131" s="102">
        <f t="shared" si="49"/>
        <v>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</row>
    <row r="132" spans="1:239" ht="12.75">
      <c r="A132" s="34" t="s">
        <v>79</v>
      </c>
      <c r="B132" s="36" t="s">
        <v>25</v>
      </c>
      <c r="C132" s="38" t="s">
        <v>36</v>
      </c>
      <c r="D132" s="38">
        <v>10</v>
      </c>
      <c r="E132" s="36" t="s">
        <v>169</v>
      </c>
      <c r="F132" s="36"/>
      <c r="G132" s="102">
        <f t="shared" si="49"/>
        <v>10000</v>
      </c>
      <c r="H132" s="102">
        <f t="shared" si="49"/>
        <v>0</v>
      </c>
      <c r="I132" s="102">
        <f t="shared" si="49"/>
        <v>10000</v>
      </c>
      <c r="J132" s="102">
        <f t="shared" si="49"/>
        <v>0</v>
      </c>
      <c r="K132" s="102">
        <f t="shared" si="49"/>
        <v>0</v>
      </c>
      <c r="L132" s="102">
        <f t="shared" si="49"/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</row>
    <row r="133" spans="1:239" ht="12.75">
      <c r="A133" s="37" t="s">
        <v>80</v>
      </c>
      <c r="B133" s="38" t="s">
        <v>25</v>
      </c>
      <c r="C133" s="36" t="s">
        <v>36</v>
      </c>
      <c r="D133" s="36">
        <v>10</v>
      </c>
      <c r="E133" s="38" t="s">
        <v>170</v>
      </c>
      <c r="F133" s="38"/>
      <c r="G133" s="103">
        <f t="shared" si="49"/>
        <v>10000</v>
      </c>
      <c r="H133" s="103">
        <f t="shared" si="49"/>
        <v>0</v>
      </c>
      <c r="I133" s="103">
        <f t="shared" si="49"/>
        <v>10000</v>
      </c>
      <c r="J133" s="103">
        <f t="shared" si="49"/>
        <v>0</v>
      </c>
      <c r="K133" s="103">
        <f t="shared" si="49"/>
        <v>0</v>
      </c>
      <c r="L133" s="103">
        <f t="shared" si="49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</row>
    <row r="134" spans="1:239" ht="12.75">
      <c r="A134" s="34" t="s">
        <v>136</v>
      </c>
      <c r="B134" s="36" t="s">
        <v>25</v>
      </c>
      <c r="C134" s="36" t="s">
        <v>36</v>
      </c>
      <c r="D134" s="36">
        <v>10</v>
      </c>
      <c r="E134" s="36" t="s">
        <v>170</v>
      </c>
      <c r="F134" s="36">
        <v>200</v>
      </c>
      <c r="G134" s="102">
        <f>G135</f>
        <v>10000</v>
      </c>
      <c r="H134" s="102">
        <f t="shared" si="49"/>
        <v>0</v>
      </c>
      <c r="I134" s="102">
        <f t="shared" si="49"/>
        <v>10000</v>
      </c>
      <c r="J134" s="102">
        <f t="shared" si="49"/>
        <v>0</v>
      </c>
      <c r="K134" s="102">
        <f t="shared" si="49"/>
        <v>0</v>
      </c>
      <c r="L134" s="102">
        <f t="shared" si="49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</row>
    <row r="135" spans="1:239" ht="12.75">
      <c r="A135" s="67" t="s">
        <v>124</v>
      </c>
      <c r="B135" s="36" t="s">
        <v>25</v>
      </c>
      <c r="C135" s="36" t="s">
        <v>36</v>
      </c>
      <c r="D135" s="36">
        <v>10</v>
      </c>
      <c r="E135" s="36" t="str">
        <f>E134</f>
        <v>03 4 00 23130</v>
      </c>
      <c r="F135" s="36">
        <v>240</v>
      </c>
      <c r="G135" s="102">
        <f>G136</f>
        <v>10000</v>
      </c>
      <c r="H135" s="102">
        <f t="shared" si="49"/>
        <v>0</v>
      </c>
      <c r="I135" s="102">
        <f t="shared" si="49"/>
        <v>10000</v>
      </c>
      <c r="J135" s="102">
        <f t="shared" si="49"/>
        <v>0</v>
      </c>
      <c r="K135" s="102">
        <f t="shared" si="49"/>
        <v>0</v>
      </c>
      <c r="L135" s="102">
        <f t="shared" si="49"/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</row>
    <row r="136" spans="1:239" ht="25.5">
      <c r="A136" s="34" t="s">
        <v>117</v>
      </c>
      <c r="B136" s="36" t="s">
        <v>25</v>
      </c>
      <c r="C136" s="36" t="s">
        <v>36</v>
      </c>
      <c r="D136" s="36">
        <v>10</v>
      </c>
      <c r="E136" s="36" t="str">
        <f>E135</f>
        <v>03 4 00 23130</v>
      </c>
      <c r="F136" s="36">
        <v>244</v>
      </c>
      <c r="G136" s="102">
        <v>10000</v>
      </c>
      <c r="H136" s="93">
        <v>0</v>
      </c>
      <c r="I136" s="102">
        <v>10000</v>
      </c>
      <c r="J136" s="96">
        <v>0</v>
      </c>
      <c r="K136" s="93">
        <v>0</v>
      </c>
      <c r="L136" s="96"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</row>
    <row r="137" spans="1:239" ht="30">
      <c r="A137" s="55" t="s">
        <v>81</v>
      </c>
      <c r="B137" s="38" t="s">
        <v>25</v>
      </c>
      <c r="C137" s="33" t="s">
        <v>36</v>
      </c>
      <c r="D137" s="33">
        <v>14</v>
      </c>
      <c r="E137" s="38"/>
      <c r="F137" s="38"/>
      <c r="G137" s="104">
        <f aca="true" t="shared" si="50" ref="G137:L137">G138</f>
        <v>30000</v>
      </c>
      <c r="H137" s="104">
        <f t="shared" si="50"/>
        <v>0</v>
      </c>
      <c r="I137" s="104">
        <f t="shared" si="50"/>
        <v>30000</v>
      </c>
      <c r="J137" s="104">
        <f t="shared" si="50"/>
        <v>0</v>
      </c>
      <c r="K137" s="104">
        <f t="shared" si="50"/>
        <v>30000</v>
      </c>
      <c r="L137" s="104">
        <f t="shared" si="50"/>
        <v>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</row>
    <row r="138" spans="1:239" ht="25.5">
      <c r="A138" s="56" t="s">
        <v>76</v>
      </c>
      <c r="B138" s="36" t="s">
        <v>25</v>
      </c>
      <c r="C138" s="36" t="s">
        <v>36</v>
      </c>
      <c r="D138" s="36">
        <v>14</v>
      </c>
      <c r="E138" s="36" t="s">
        <v>163</v>
      </c>
      <c r="F138" s="38"/>
      <c r="G138" s="102">
        <f aca="true" t="shared" si="51" ref="G138:L138">G139+G144</f>
        <v>30000</v>
      </c>
      <c r="H138" s="102">
        <f t="shared" si="51"/>
        <v>0</v>
      </c>
      <c r="I138" s="102">
        <f t="shared" si="51"/>
        <v>30000</v>
      </c>
      <c r="J138" s="102">
        <f t="shared" si="51"/>
        <v>0</v>
      </c>
      <c r="K138" s="102">
        <f t="shared" si="51"/>
        <v>30000</v>
      </c>
      <c r="L138" s="102">
        <f t="shared" si="51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</row>
    <row r="139" spans="1:239" ht="25.5">
      <c r="A139" s="34" t="s">
        <v>82</v>
      </c>
      <c r="B139" s="36" t="s">
        <v>25</v>
      </c>
      <c r="C139" s="36" t="s">
        <v>36</v>
      </c>
      <c r="D139" s="36">
        <v>14</v>
      </c>
      <c r="E139" s="36" t="s">
        <v>171</v>
      </c>
      <c r="F139" s="36"/>
      <c r="G139" s="102">
        <f>G140</f>
        <v>10000</v>
      </c>
      <c r="H139" s="102">
        <f aca="true" t="shared" si="52" ref="H139:L142">H140</f>
        <v>0</v>
      </c>
      <c r="I139" s="102">
        <f t="shared" si="52"/>
        <v>10000</v>
      </c>
      <c r="J139" s="102">
        <f t="shared" si="52"/>
        <v>0</v>
      </c>
      <c r="K139" s="102">
        <f t="shared" si="52"/>
        <v>10000</v>
      </c>
      <c r="L139" s="102">
        <f t="shared" si="52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</row>
    <row r="140" spans="1:239" ht="12.75">
      <c r="A140" s="37" t="s">
        <v>83</v>
      </c>
      <c r="B140" s="38" t="s">
        <v>25</v>
      </c>
      <c r="C140" s="38" t="s">
        <v>36</v>
      </c>
      <c r="D140" s="38">
        <v>14</v>
      </c>
      <c r="E140" s="53" t="s">
        <v>172</v>
      </c>
      <c r="F140" s="38"/>
      <c r="G140" s="103">
        <f>G141</f>
        <v>10000</v>
      </c>
      <c r="H140" s="103">
        <f t="shared" si="52"/>
        <v>0</v>
      </c>
      <c r="I140" s="103">
        <f t="shared" si="52"/>
        <v>10000</v>
      </c>
      <c r="J140" s="103">
        <f t="shared" si="52"/>
        <v>0</v>
      </c>
      <c r="K140" s="103">
        <f t="shared" si="52"/>
        <v>10000</v>
      </c>
      <c r="L140" s="103">
        <f t="shared" si="52"/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</row>
    <row r="141" spans="1:239" ht="12.75">
      <c r="A141" s="34" t="s">
        <v>136</v>
      </c>
      <c r="B141" s="36" t="s">
        <v>25</v>
      </c>
      <c r="C141" s="36" t="s">
        <v>36</v>
      </c>
      <c r="D141" s="36">
        <v>14</v>
      </c>
      <c r="E141" s="36" t="s">
        <v>172</v>
      </c>
      <c r="F141" s="36">
        <v>200</v>
      </c>
      <c r="G141" s="102">
        <f>G142</f>
        <v>10000</v>
      </c>
      <c r="H141" s="102">
        <f t="shared" si="52"/>
        <v>0</v>
      </c>
      <c r="I141" s="102">
        <f t="shared" si="52"/>
        <v>10000</v>
      </c>
      <c r="J141" s="102">
        <f t="shared" si="52"/>
        <v>0</v>
      </c>
      <c r="K141" s="102">
        <f t="shared" si="52"/>
        <v>10000</v>
      </c>
      <c r="L141" s="102">
        <f t="shared" si="52"/>
        <v>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</row>
    <row r="142" spans="1:239" ht="12.75">
      <c r="A142" s="67" t="s">
        <v>124</v>
      </c>
      <c r="B142" s="36" t="s">
        <v>25</v>
      </c>
      <c r="C142" s="36" t="s">
        <v>36</v>
      </c>
      <c r="D142" s="36">
        <v>14</v>
      </c>
      <c r="E142" s="36" t="str">
        <f>E141</f>
        <v>03 5 00 23140</v>
      </c>
      <c r="F142" s="36">
        <v>240</v>
      </c>
      <c r="G142" s="102">
        <f>G143</f>
        <v>10000</v>
      </c>
      <c r="H142" s="102">
        <f t="shared" si="52"/>
        <v>0</v>
      </c>
      <c r="I142" s="102">
        <f t="shared" si="52"/>
        <v>10000</v>
      </c>
      <c r="J142" s="102">
        <f t="shared" si="52"/>
        <v>0</v>
      </c>
      <c r="K142" s="102">
        <f t="shared" si="52"/>
        <v>10000</v>
      </c>
      <c r="L142" s="102">
        <f t="shared" si="52"/>
        <v>0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</row>
    <row r="143" spans="1:239" ht="25.5">
      <c r="A143" s="34" t="s">
        <v>117</v>
      </c>
      <c r="B143" s="36" t="s">
        <v>25</v>
      </c>
      <c r="C143" s="36" t="s">
        <v>36</v>
      </c>
      <c r="D143" s="36">
        <v>14</v>
      </c>
      <c r="E143" s="36" t="str">
        <f>E142</f>
        <v>03 5 00 23140</v>
      </c>
      <c r="F143" s="36">
        <v>244</v>
      </c>
      <c r="G143" s="102">
        <v>10000</v>
      </c>
      <c r="H143" s="93"/>
      <c r="I143" s="102">
        <v>10000</v>
      </c>
      <c r="J143" s="96"/>
      <c r="K143" s="102">
        <v>10000</v>
      </c>
      <c r="L143" s="9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</row>
    <row r="144" spans="1:239" ht="25.5">
      <c r="A144" s="34" t="s">
        <v>84</v>
      </c>
      <c r="B144" s="36" t="s">
        <v>25</v>
      </c>
      <c r="C144" s="38" t="s">
        <v>36</v>
      </c>
      <c r="D144" s="38">
        <v>14</v>
      </c>
      <c r="E144" s="36" t="s">
        <v>173</v>
      </c>
      <c r="F144" s="36"/>
      <c r="G144" s="102">
        <f>G145</f>
        <v>20000</v>
      </c>
      <c r="H144" s="102">
        <f aca="true" t="shared" si="53" ref="H144:L147">H145</f>
        <v>0</v>
      </c>
      <c r="I144" s="102">
        <f t="shared" si="53"/>
        <v>20000</v>
      </c>
      <c r="J144" s="102">
        <f t="shared" si="53"/>
        <v>0</v>
      </c>
      <c r="K144" s="102">
        <f t="shared" si="53"/>
        <v>20000</v>
      </c>
      <c r="L144" s="102">
        <f t="shared" si="53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</row>
    <row r="145" spans="1:12" ht="25.5">
      <c r="A145" s="37" t="s">
        <v>85</v>
      </c>
      <c r="B145" s="38" t="s">
        <v>25</v>
      </c>
      <c r="C145" s="36" t="s">
        <v>36</v>
      </c>
      <c r="D145" s="36">
        <v>14</v>
      </c>
      <c r="E145" s="38" t="s">
        <v>174</v>
      </c>
      <c r="F145" s="38"/>
      <c r="G145" s="103">
        <f>G146</f>
        <v>20000</v>
      </c>
      <c r="H145" s="103">
        <f t="shared" si="53"/>
        <v>0</v>
      </c>
      <c r="I145" s="103">
        <f t="shared" si="53"/>
        <v>20000</v>
      </c>
      <c r="J145" s="103">
        <f t="shared" si="53"/>
        <v>0</v>
      </c>
      <c r="K145" s="103">
        <f t="shared" si="53"/>
        <v>20000</v>
      </c>
      <c r="L145" s="103">
        <f t="shared" si="53"/>
        <v>0</v>
      </c>
    </row>
    <row r="146" spans="1:12" ht="25.5">
      <c r="A146" s="34" t="s">
        <v>41</v>
      </c>
      <c r="B146" s="36" t="s">
        <v>25</v>
      </c>
      <c r="C146" s="38" t="s">
        <v>36</v>
      </c>
      <c r="D146" s="38">
        <v>14</v>
      </c>
      <c r="E146" s="36" t="s">
        <v>174</v>
      </c>
      <c r="F146" s="36">
        <v>600</v>
      </c>
      <c r="G146" s="102">
        <f>G147</f>
        <v>20000</v>
      </c>
      <c r="H146" s="102">
        <f t="shared" si="53"/>
        <v>0</v>
      </c>
      <c r="I146" s="102">
        <f t="shared" si="53"/>
        <v>20000</v>
      </c>
      <c r="J146" s="102">
        <f t="shared" si="53"/>
        <v>0</v>
      </c>
      <c r="K146" s="102">
        <f t="shared" si="53"/>
        <v>20000</v>
      </c>
      <c r="L146" s="102">
        <f t="shared" si="53"/>
        <v>0</v>
      </c>
    </row>
    <row r="147" spans="1:12" ht="12.75">
      <c r="A147" s="67" t="s">
        <v>127</v>
      </c>
      <c r="B147" s="36" t="s">
        <v>25</v>
      </c>
      <c r="C147" s="36" t="s">
        <v>36</v>
      </c>
      <c r="D147" s="36">
        <v>14</v>
      </c>
      <c r="E147" s="36" t="str">
        <f>E146</f>
        <v>03 6 00 23150</v>
      </c>
      <c r="F147" s="36">
        <v>610</v>
      </c>
      <c r="G147" s="102">
        <f>G148</f>
        <v>20000</v>
      </c>
      <c r="H147" s="102">
        <f t="shared" si="53"/>
        <v>0</v>
      </c>
      <c r="I147" s="102">
        <f t="shared" si="53"/>
        <v>20000</v>
      </c>
      <c r="J147" s="102">
        <f t="shared" si="53"/>
        <v>0</v>
      </c>
      <c r="K147" s="102">
        <f t="shared" si="53"/>
        <v>20000</v>
      </c>
      <c r="L147" s="102">
        <f t="shared" si="53"/>
        <v>0</v>
      </c>
    </row>
    <row r="148" spans="1:12" ht="12.75">
      <c r="A148" s="34" t="s">
        <v>120</v>
      </c>
      <c r="B148" s="36" t="s">
        <v>25</v>
      </c>
      <c r="C148" s="38" t="s">
        <v>36</v>
      </c>
      <c r="D148" s="38">
        <v>14</v>
      </c>
      <c r="E148" s="36" t="str">
        <f>E147</f>
        <v>03 6 00 23150</v>
      </c>
      <c r="F148" s="36">
        <v>612</v>
      </c>
      <c r="G148" s="102">
        <v>20000</v>
      </c>
      <c r="H148" s="95">
        <v>0</v>
      </c>
      <c r="I148" s="102">
        <v>20000</v>
      </c>
      <c r="J148" s="95">
        <v>0</v>
      </c>
      <c r="K148" s="102">
        <v>20000</v>
      </c>
      <c r="L148" s="95">
        <v>0</v>
      </c>
    </row>
    <row r="149" spans="1:12" ht="15.75">
      <c r="A149" s="29" t="s">
        <v>87</v>
      </c>
      <c r="B149" s="30" t="s">
        <v>25</v>
      </c>
      <c r="C149" s="30" t="s">
        <v>5</v>
      </c>
      <c r="D149" s="30"/>
      <c r="E149" s="30"/>
      <c r="F149" s="30"/>
      <c r="G149" s="100">
        <f aca="true" t="shared" si="54" ref="G149:L149">G150+G165+G176+G187</f>
        <v>35532539.5</v>
      </c>
      <c r="H149" s="100">
        <f t="shared" si="54"/>
        <v>30953172.61</v>
      </c>
      <c r="I149" s="100">
        <f t="shared" si="54"/>
        <v>35532539.5</v>
      </c>
      <c r="J149" s="100">
        <f t="shared" si="54"/>
        <v>30953172.61</v>
      </c>
      <c r="K149" s="100">
        <f t="shared" si="54"/>
        <v>35070718.3</v>
      </c>
      <c r="L149" s="100">
        <f t="shared" si="54"/>
        <v>30562144.5</v>
      </c>
    </row>
    <row r="150" spans="1:12" s="71" customFormat="1" ht="15">
      <c r="A150" s="31" t="s">
        <v>175</v>
      </c>
      <c r="B150" s="33" t="s">
        <v>25</v>
      </c>
      <c r="C150" s="33" t="s">
        <v>5</v>
      </c>
      <c r="D150" s="33" t="s">
        <v>29</v>
      </c>
      <c r="E150" s="33"/>
      <c r="F150" s="33"/>
      <c r="G150" s="101">
        <f>G151</f>
        <v>255643.5</v>
      </c>
      <c r="H150" s="101">
        <f>H151</f>
        <v>229773.5</v>
      </c>
      <c r="I150" s="101">
        <f aca="true" t="shared" si="55" ref="H150:L151">I151</f>
        <v>255643.5</v>
      </c>
      <c r="J150" s="101">
        <f t="shared" si="55"/>
        <v>229773.5</v>
      </c>
      <c r="K150" s="101">
        <f t="shared" si="55"/>
        <v>115937.94000000002</v>
      </c>
      <c r="L150" s="101">
        <f t="shared" si="55"/>
        <v>90069.64000000001</v>
      </c>
    </row>
    <row r="151" spans="1:12" ht="25.5">
      <c r="A151" s="34" t="s">
        <v>76</v>
      </c>
      <c r="B151" s="36" t="s">
        <v>25</v>
      </c>
      <c r="C151" s="36" t="s">
        <v>5</v>
      </c>
      <c r="D151" s="36" t="s">
        <v>29</v>
      </c>
      <c r="E151" s="36" t="s">
        <v>163</v>
      </c>
      <c r="F151" s="36"/>
      <c r="G151" s="102">
        <f>G152</f>
        <v>255643.5</v>
      </c>
      <c r="H151" s="102">
        <f t="shared" si="55"/>
        <v>229773.5</v>
      </c>
      <c r="I151" s="102">
        <f t="shared" si="55"/>
        <v>255643.5</v>
      </c>
      <c r="J151" s="102">
        <f t="shared" si="55"/>
        <v>229773.5</v>
      </c>
      <c r="K151" s="102">
        <f t="shared" si="55"/>
        <v>115937.94000000002</v>
      </c>
      <c r="L151" s="102">
        <f t="shared" si="55"/>
        <v>90069.64000000001</v>
      </c>
    </row>
    <row r="152" spans="1:12" ht="12.75">
      <c r="A152" s="34" t="s">
        <v>103</v>
      </c>
      <c r="B152" s="36" t="s">
        <v>25</v>
      </c>
      <c r="C152" s="36" t="s">
        <v>5</v>
      </c>
      <c r="D152" s="36" t="s">
        <v>29</v>
      </c>
      <c r="E152" s="36" t="s">
        <v>176</v>
      </c>
      <c r="F152" s="36"/>
      <c r="G152" s="102">
        <f aca="true" t="shared" si="56" ref="G152:L152">G153+G157+G161</f>
        <v>255643.5</v>
      </c>
      <c r="H152" s="102">
        <f t="shared" si="56"/>
        <v>229773.5</v>
      </c>
      <c r="I152" s="102">
        <f t="shared" si="56"/>
        <v>255643.5</v>
      </c>
      <c r="J152" s="102">
        <f t="shared" si="56"/>
        <v>229773.5</v>
      </c>
      <c r="K152" s="102">
        <f t="shared" si="56"/>
        <v>115937.94000000002</v>
      </c>
      <c r="L152" s="102">
        <f t="shared" si="56"/>
        <v>90069.64000000001</v>
      </c>
    </row>
    <row r="153" spans="1:12" s="70" customFormat="1" ht="25.5">
      <c r="A153" s="37" t="s">
        <v>177</v>
      </c>
      <c r="B153" s="38" t="s">
        <v>25</v>
      </c>
      <c r="C153" s="38" t="s">
        <v>5</v>
      </c>
      <c r="D153" s="38" t="s">
        <v>29</v>
      </c>
      <c r="E153" s="38" t="s">
        <v>178</v>
      </c>
      <c r="F153" s="38"/>
      <c r="G153" s="103">
        <f aca="true" t="shared" si="57" ref="G153:L153">G154</f>
        <v>212153.5</v>
      </c>
      <c r="H153" s="103">
        <f t="shared" si="57"/>
        <v>212153.5</v>
      </c>
      <c r="I153" s="103">
        <f t="shared" si="57"/>
        <v>212153.5</v>
      </c>
      <c r="J153" s="103">
        <f t="shared" si="57"/>
        <v>212153.5</v>
      </c>
      <c r="K153" s="103">
        <f t="shared" si="57"/>
        <v>75069.70000000001</v>
      </c>
      <c r="L153" s="103">
        <f t="shared" si="57"/>
        <v>75069.70000000001</v>
      </c>
    </row>
    <row r="154" spans="1:12" ht="12.75">
      <c r="A154" s="34" t="s">
        <v>136</v>
      </c>
      <c r="B154" s="36" t="s">
        <v>25</v>
      </c>
      <c r="C154" s="36" t="s">
        <v>5</v>
      </c>
      <c r="D154" s="36" t="s">
        <v>29</v>
      </c>
      <c r="E154" s="36" t="s">
        <v>178</v>
      </c>
      <c r="F154" s="36">
        <v>200</v>
      </c>
      <c r="G154" s="102">
        <f>G155</f>
        <v>212153.5</v>
      </c>
      <c r="H154" s="102">
        <f aca="true" t="shared" si="58" ref="H154:L155">H155</f>
        <v>212153.5</v>
      </c>
      <c r="I154" s="102">
        <f t="shared" si="58"/>
        <v>212153.5</v>
      </c>
      <c r="J154" s="102">
        <f t="shared" si="58"/>
        <v>212153.5</v>
      </c>
      <c r="K154" s="102">
        <f t="shared" si="58"/>
        <v>75069.70000000001</v>
      </c>
      <c r="L154" s="102">
        <f t="shared" si="58"/>
        <v>75069.70000000001</v>
      </c>
    </row>
    <row r="155" spans="1:12" s="72" customFormat="1" ht="12.75">
      <c r="A155" s="34" t="s">
        <v>124</v>
      </c>
      <c r="B155" s="36" t="s">
        <v>25</v>
      </c>
      <c r="C155" s="36" t="s">
        <v>5</v>
      </c>
      <c r="D155" s="36" t="s">
        <v>29</v>
      </c>
      <c r="E155" s="36" t="s">
        <v>178</v>
      </c>
      <c r="F155" s="36">
        <v>240</v>
      </c>
      <c r="G155" s="102">
        <f>G156</f>
        <v>212153.5</v>
      </c>
      <c r="H155" s="102">
        <f t="shared" si="58"/>
        <v>212153.5</v>
      </c>
      <c r="I155" s="102">
        <f t="shared" si="58"/>
        <v>212153.5</v>
      </c>
      <c r="J155" s="102">
        <f t="shared" si="58"/>
        <v>212153.5</v>
      </c>
      <c r="K155" s="102">
        <f t="shared" si="58"/>
        <v>75069.70000000001</v>
      </c>
      <c r="L155" s="102">
        <f t="shared" si="58"/>
        <v>75069.70000000001</v>
      </c>
    </row>
    <row r="156" spans="1:12" s="72" customFormat="1" ht="25.5">
      <c r="A156" s="34" t="s">
        <v>117</v>
      </c>
      <c r="B156" s="36" t="s">
        <v>25</v>
      </c>
      <c r="C156" s="36" t="s">
        <v>5</v>
      </c>
      <c r="D156" s="36" t="s">
        <v>29</v>
      </c>
      <c r="E156" s="36" t="s">
        <v>178</v>
      </c>
      <c r="F156" s="36">
        <v>244</v>
      </c>
      <c r="G156" s="102">
        <v>212153.5</v>
      </c>
      <c r="H156" s="102">
        <v>212153.5</v>
      </c>
      <c r="I156" s="102">
        <v>212153.5</v>
      </c>
      <c r="J156" s="102">
        <v>212153.5</v>
      </c>
      <c r="K156" s="102">
        <v>75069.70000000001</v>
      </c>
      <c r="L156" s="102">
        <v>75069.70000000001</v>
      </c>
    </row>
    <row r="157" spans="1:12" s="70" customFormat="1" ht="25.5">
      <c r="A157" s="37" t="s">
        <v>180</v>
      </c>
      <c r="B157" s="38" t="s">
        <v>25</v>
      </c>
      <c r="C157" s="38" t="s">
        <v>5</v>
      </c>
      <c r="D157" s="38" t="s">
        <v>29</v>
      </c>
      <c r="E157" s="38" t="s">
        <v>181</v>
      </c>
      <c r="F157" s="38"/>
      <c r="G157" s="103">
        <f>G158</f>
        <v>17620</v>
      </c>
      <c r="H157" s="103">
        <f aca="true" t="shared" si="59" ref="H157:L159">H158</f>
        <v>17620</v>
      </c>
      <c r="I157" s="103">
        <f t="shared" si="59"/>
        <v>17620</v>
      </c>
      <c r="J157" s="103">
        <f t="shared" si="59"/>
        <v>17620</v>
      </c>
      <c r="K157" s="103">
        <f t="shared" si="59"/>
        <v>14999.94</v>
      </c>
      <c r="L157" s="103">
        <f t="shared" si="59"/>
        <v>14999.94</v>
      </c>
    </row>
    <row r="158" spans="1:12" s="72" customFormat="1" ht="12.75">
      <c r="A158" s="34" t="s">
        <v>136</v>
      </c>
      <c r="B158" s="36" t="s">
        <v>25</v>
      </c>
      <c r="C158" s="36" t="s">
        <v>5</v>
      </c>
      <c r="D158" s="36" t="s">
        <v>29</v>
      </c>
      <c r="E158" s="36" t="s">
        <v>181</v>
      </c>
      <c r="F158" s="36">
        <v>200</v>
      </c>
      <c r="G158" s="102">
        <f>G159</f>
        <v>17620</v>
      </c>
      <c r="H158" s="102">
        <f t="shared" si="59"/>
        <v>17620</v>
      </c>
      <c r="I158" s="102">
        <f t="shared" si="59"/>
        <v>17620</v>
      </c>
      <c r="J158" s="102">
        <f t="shared" si="59"/>
        <v>17620</v>
      </c>
      <c r="K158" s="102">
        <f t="shared" si="59"/>
        <v>14999.94</v>
      </c>
      <c r="L158" s="102">
        <f t="shared" si="59"/>
        <v>14999.94</v>
      </c>
    </row>
    <row r="159" spans="1:12" s="72" customFormat="1" ht="12.75">
      <c r="A159" s="34" t="s">
        <v>124</v>
      </c>
      <c r="B159" s="36" t="s">
        <v>25</v>
      </c>
      <c r="C159" s="36" t="s">
        <v>5</v>
      </c>
      <c r="D159" s="36" t="s">
        <v>29</v>
      </c>
      <c r="E159" s="36" t="s">
        <v>181</v>
      </c>
      <c r="F159" s="36">
        <v>240</v>
      </c>
      <c r="G159" s="102">
        <f>G160</f>
        <v>17620</v>
      </c>
      <c r="H159" s="102">
        <f t="shared" si="59"/>
        <v>17620</v>
      </c>
      <c r="I159" s="102">
        <f t="shared" si="59"/>
        <v>17620</v>
      </c>
      <c r="J159" s="102">
        <f t="shared" si="59"/>
        <v>17620</v>
      </c>
      <c r="K159" s="102">
        <f t="shared" si="59"/>
        <v>14999.94</v>
      </c>
      <c r="L159" s="102">
        <f t="shared" si="59"/>
        <v>14999.94</v>
      </c>
    </row>
    <row r="160" spans="1:12" s="72" customFormat="1" ht="25.5">
      <c r="A160" s="34" t="s">
        <v>117</v>
      </c>
      <c r="B160" s="36" t="s">
        <v>25</v>
      </c>
      <c r="C160" s="36" t="s">
        <v>5</v>
      </c>
      <c r="D160" s="36" t="s">
        <v>29</v>
      </c>
      <c r="E160" s="36" t="s">
        <v>181</v>
      </c>
      <c r="F160" s="36">
        <v>244</v>
      </c>
      <c r="G160" s="102">
        <v>17620</v>
      </c>
      <c r="H160" s="102">
        <v>17620</v>
      </c>
      <c r="I160" s="102">
        <v>17620</v>
      </c>
      <c r="J160" s="102">
        <v>17620</v>
      </c>
      <c r="K160" s="102">
        <v>14999.94</v>
      </c>
      <c r="L160" s="102">
        <v>14999.94</v>
      </c>
    </row>
    <row r="161" spans="1:12" s="70" customFormat="1" ht="12.75">
      <c r="A161" s="37" t="s">
        <v>104</v>
      </c>
      <c r="B161" s="38" t="s">
        <v>25</v>
      </c>
      <c r="C161" s="38" t="s">
        <v>5</v>
      </c>
      <c r="D161" s="38" t="s">
        <v>29</v>
      </c>
      <c r="E161" s="38" t="s">
        <v>179</v>
      </c>
      <c r="F161" s="38"/>
      <c r="G161" s="103">
        <f aca="true" t="shared" si="60" ref="G161:L161">G162</f>
        <v>25870</v>
      </c>
      <c r="H161" s="103">
        <f t="shared" si="60"/>
        <v>0</v>
      </c>
      <c r="I161" s="103">
        <f t="shared" si="60"/>
        <v>25870</v>
      </c>
      <c r="J161" s="103">
        <f t="shared" si="60"/>
        <v>0</v>
      </c>
      <c r="K161" s="103">
        <f t="shared" si="60"/>
        <v>25868.3</v>
      </c>
      <c r="L161" s="103">
        <f t="shared" si="60"/>
        <v>0</v>
      </c>
    </row>
    <row r="162" spans="1:12" s="72" customFormat="1" ht="12.75">
      <c r="A162" s="34" t="s">
        <v>136</v>
      </c>
      <c r="B162" s="36" t="s">
        <v>25</v>
      </c>
      <c r="C162" s="36" t="s">
        <v>5</v>
      </c>
      <c r="D162" s="36" t="s">
        <v>29</v>
      </c>
      <c r="E162" s="36" t="s">
        <v>179</v>
      </c>
      <c r="F162" s="36" t="s">
        <v>16</v>
      </c>
      <c r="G162" s="102">
        <f>G163</f>
        <v>25870</v>
      </c>
      <c r="H162" s="102">
        <f aca="true" t="shared" si="61" ref="H162:L163">H163</f>
        <v>0</v>
      </c>
      <c r="I162" s="102">
        <f t="shared" si="61"/>
        <v>25870</v>
      </c>
      <c r="J162" s="102">
        <f t="shared" si="61"/>
        <v>0</v>
      </c>
      <c r="K162" s="102">
        <f t="shared" si="61"/>
        <v>25868.3</v>
      </c>
      <c r="L162" s="102">
        <f t="shared" si="61"/>
        <v>0</v>
      </c>
    </row>
    <row r="163" spans="1:12" s="72" customFormat="1" ht="12.75">
      <c r="A163" s="34" t="s">
        <v>124</v>
      </c>
      <c r="B163" s="36" t="s">
        <v>25</v>
      </c>
      <c r="C163" s="36" t="s">
        <v>5</v>
      </c>
      <c r="D163" s="36" t="s">
        <v>29</v>
      </c>
      <c r="E163" s="36" t="s">
        <v>179</v>
      </c>
      <c r="F163" s="36">
        <v>240</v>
      </c>
      <c r="G163" s="102">
        <f>G164</f>
        <v>25870</v>
      </c>
      <c r="H163" s="102">
        <f t="shared" si="61"/>
        <v>0</v>
      </c>
      <c r="I163" s="102">
        <f t="shared" si="61"/>
        <v>25870</v>
      </c>
      <c r="J163" s="102">
        <f t="shared" si="61"/>
        <v>0</v>
      </c>
      <c r="K163" s="102">
        <f t="shared" si="61"/>
        <v>25868.3</v>
      </c>
      <c r="L163" s="102">
        <f t="shared" si="61"/>
        <v>0</v>
      </c>
    </row>
    <row r="164" spans="1:12" s="72" customFormat="1" ht="25.5">
      <c r="A164" s="34" t="s">
        <v>117</v>
      </c>
      <c r="B164" s="36" t="s">
        <v>25</v>
      </c>
      <c r="C164" s="36" t="s">
        <v>5</v>
      </c>
      <c r="D164" s="36" t="s">
        <v>29</v>
      </c>
      <c r="E164" s="36" t="s">
        <v>179</v>
      </c>
      <c r="F164" s="36">
        <v>244</v>
      </c>
      <c r="G164" s="102">
        <v>25870</v>
      </c>
      <c r="H164" s="102">
        <v>0</v>
      </c>
      <c r="I164" s="102">
        <v>25870</v>
      </c>
      <c r="J164" s="102">
        <v>0</v>
      </c>
      <c r="K164" s="102">
        <v>25868.3</v>
      </c>
      <c r="L164" s="102"/>
    </row>
    <row r="165" spans="1:12" s="71" customFormat="1" ht="15">
      <c r="A165" s="31" t="s">
        <v>99</v>
      </c>
      <c r="B165" s="33" t="s">
        <v>25</v>
      </c>
      <c r="C165" s="33" t="s">
        <v>5</v>
      </c>
      <c r="D165" s="33" t="s">
        <v>30</v>
      </c>
      <c r="E165" s="33"/>
      <c r="F165" s="33"/>
      <c r="G165" s="101">
        <f>G166</f>
        <v>33762846</v>
      </c>
      <c r="H165" s="101">
        <f>H166</f>
        <v>29999999.11</v>
      </c>
      <c r="I165" s="101">
        <f aca="true" t="shared" si="62" ref="I165:L166">I166</f>
        <v>33762846</v>
      </c>
      <c r="J165" s="101">
        <f t="shared" si="62"/>
        <v>29999999.11</v>
      </c>
      <c r="K165" s="101">
        <f t="shared" si="62"/>
        <v>33479259.08</v>
      </c>
      <c r="L165" s="101">
        <f t="shared" si="62"/>
        <v>29748674.86</v>
      </c>
    </row>
    <row r="166" spans="1:12" s="72" customFormat="1" ht="12.75">
      <c r="A166" s="34" t="s">
        <v>100</v>
      </c>
      <c r="B166" s="36" t="s">
        <v>25</v>
      </c>
      <c r="C166" s="36" t="s">
        <v>5</v>
      </c>
      <c r="D166" s="36" t="s">
        <v>30</v>
      </c>
      <c r="E166" s="36" t="s">
        <v>182</v>
      </c>
      <c r="F166" s="36"/>
      <c r="G166" s="102">
        <f>G167</f>
        <v>33762846</v>
      </c>
      <c r="H166" s="102">
        <f>H167</f>
        <v>29999999.11</v>
      </c>
      <c r="I166" s="102">
        <f t="shared" si="62"/>
        <v>33762846</v>
      </c>
      <c r="J166" s="102">
        <f t="shared" si="62"/>
        <v>29999999.11</v>
      </c>
      <c r="K166" s="102">
        <f t="shared" si="62"/>
        <v>33479259.08</v>
      </c>
      <c r="L166" s="102">
        <f t="shared" si="62"/>
        <v>29748674.86</v>
      </c>
    </row>
    <row r="167" spans="1:12" s="72" customFormat="1" ht="25.5" customHeight="1">
      <c r="A167" s="34" t="s">
        <v>101</v>
      </c>
      <c r="B167" s="36" t="s">
        <v>25</v>
      </c>
      <c r="C167" s="36" t="s">
        <v>5</v>
      </c>
      <c r="D167" s="36" t="s">
        <v>30</v>
      </c>
      <c r="E167" s="36" t="s">
        <v>183</v>
      </c>
      <c r="F167" s="36"/>
      <c r="G167" s="102">
        <f aca="true" t="shared" si="63" ref="G167:L167">G168+G172</f>
        <v>33762846</v>
      </c>
      <c r="H167" s="102">
        <f t="shared" si="63"/>
        <v>29999999.11</v>
      </c>
      <c r="I167" s="102">
        <f t="shared" si="63"/>
        <v>33762846</v>
      </c>
      <c r="J167" s="102">
        <f t="shared" si="63"/>
        <v>29999999.11</v>
      </c>
      <c r="K167" s="102">
        <f t="shared" si="63"/>
        <v>33479259.08</v>
      </c>
      <c r="L167" s="102">
        <f t="shared" si="63"/>
        <v>29748674.86</v>
      </c>
    </row>
    <row r="168" spans="1:12" s="72" customFormat="1" ht="25.5">
      <c r="A168" s="34" t="s">
        <v>184</v>
      </c>
      <c r="B168" s="36" t="s">
        <v>25</v>
      </c>
      <c r="C168" s="36" t="s">
        <v>5</v>
      </c>
      <c r="D168" s="36" t="s">
        <v>30</v>
      </c>
      <c r="E168" s="36" t="s">
        <v>185</v>
      </c>
      <c r="F168" s="36"/>
      <c r="G168" s="102">
        <f>G169</f>
        <v>29999999.11</v>
      </c>
      <c r="H168" s="102">
        <f aca="true" t="shared" si="64" ref="H168:L170">H169</f>
        <v>29999999.11</v>
      </c>
      <c r="I168" s="102">
        <f t="shared" si="64"/>
        <v>29999999.11</v>
      </c>
      <c r="J168" s="102">
        <f t="shared" si="64"/>
        <v>29999999.11</v>
      </c>
      <c r="K168" s="102">
        <f t="shared" si="64"/>
        <v>29748674.86</v>
      </c>
      <c r="L168" s="102">
        <f t="shared" si="64"/>
        <v>29748674.86</v>
      </c>
    </row>
    <row r="169" spans="1:12" s="72" customFormat="1" ht="12.75">
      <c r="A169" s="34" t="s">
        <v>136</v>
      </c>
      <c r="B169" s="36" t="s">
        <v>25</v>
      </c>
      <c r="C169" s="36" t="s">
        <v>5</v>
      </c>
      <c r="D169" s="36" t="s">
        <v>30</v>
      </c>
      <c r="E169" s="36" t="s">
        <v>185</v>
      </c>
      <c r="F169" s="36">
        <v>200</v>
      </c>
      <c r="G169" s="102">
        <f>G170</f>
        <v>29999999.11</v>
      </c>
      <c r="H169" s="102">
        <f t="shared" si="64"/>
        <v>29999999.11</v>
      </c>
      <c r="I169" s="102">
        <f t="shared" si="64"/>
        <v>29999999.11</v>
      </c>
      <c r="J169" s="102">
        <f t="shared" si="64"/>
        <v>29999999.11</v>
      </c>
      <c r="K169" s="102">
        <f t="shared" si="64"/>
        <v>29748674.86</v>
      </c>
      <c r="L169" s="102">
        <f t="shared" si="64"/>
        <v>29748674.86</v>
      </c>
    </row>
    <row r="170" spans="1:12" s="72" customFormat="1" ht="12.75">
      <c r="A170" s="34" t="s">
        <v>124</v>
      </c>
      <c r="B170" s="36" t="s">
        <v>25</v>
      </c>
      <c r="C170" s="36" t="s">
        <v>5</v>
      </c>
      <c r="D170" s="36" t="s">
        <v>30</v>
      </c>
      <c r="E170" s="36" t="s">
        <v>185</v>
      </c>
      <c r="F170" s="36">
        <v>240</v>
      </c>
      <c r="G170" s="102">
        <f>G171</f>
        <v>29999999.11</v>
      </c>
      <c r="H170" s="102">
        <f t="shared" si="64"/>
        <v>29999999.11</v>
      </c>
      <c r="I170" s="102">
        <f t="shared" si="64"/>
        <v>29999999.11</v>
      </c>
      <c r="J170" s="102">
        <f t="shared" si="64"/>
        <v>29999999.11</v>
      </c>
      <c r="K170" s="102">
        <f t="shared" si="64"/>
        <v>29748674.86</v>
      </c>
      <c r="L170" s="102">
        <f t="shared" si="64"/>
        <v>29748674.86</v>
      </c>
    </row>
    <row r="171" spans="1:12" s="72" customFormat="1" ht="25.5">
      <c r="A171" s="34" t="s">
        <v>117</v>
      </c>
      <c r="B171" s="36" t="s">
        <v>25</v>
      </c>
      <c r="C171" s="36" t="s">
        <v>5</v>
      </c>
      <c r="D171" s="36" t="s">
        <v>30</v>
      </c>
      <c r="E171" s="36" t="s">
        <v>185</v>
      </c>
      <c r="F171" s="36">
        <v>244</v>
      </c>
      <c r="G171" s="102">
        <v>29999999.11</v>
      </c>
      <c r="H171" s="102">
        <v>29999999.11</v>
      </c>
      <c r="I171" s="102">
        <v>29999999.11</v>
      </c>
      <c r="J171" s="102">
        <v>29999999.11</v>
      </c>
      <c r="K171" s="102">
        <v>29748674.86</v>
      </c>
      <c r="L171" s="102">
        <v>29748674.86</v>
      </c>
    </row>
    <row r="172" spans="1:12" s="72" customFormat="1" ht="25.5">
      <c r="A172" s="34" t="s">
        <v>186</v>
      </c>
      <c r="B172" s="36" t="s">
        <v>25</v>
      </c>
      <c r="C172" s="36" t="s">
        <v>5</v>
      </c>
      <c r="D172" s="36" t="s">
        <v>30</v>
      </c>
      <c r="E172" s="36" t="s">
        <v>187</v>
      </c>
      <c r="F172" s="36"/>
      <c r="G172" s="102">
        <f>G173</f>
        <v>3762846.89</v>
      </c>
      <c r="H172" s="102">
        <f aca="true" t="shared" si="65" ref="H172:L174">H173</f>
        <v>0</v>
      </c>
      <c r="I172" s="102">
        <f t="shared" si="65"/>
        <v>3762846.89</v>
      </c>
      <c r="J172" s="102">
        <f t="shared" si="65"/>
        <v>0</v>
      </c>
      <c r="K172" s="102">
        <f t="shared" si="65"/>
        <v>3730584.2199999997</v>
      </c>
      <c r="L172" s="102">
        <f t="shared" si="65"/>
        <v>0</v>
      </c>
    </row>
    <row r="173" spans="1:12" s="72" customFormat="1" ht="12.75">
      <c r="A173" s="34" t="s">
        <v>136</v>
      </c>
      <c r="B173" s="36" t="s">
        <v>25</v>
      </c>
      <c r="C173" s="36" t="s">
        <v>5</v>
      </c>
      <c r="D173" s="36" t="s">
        <v>30</v>
      </c>
      <c r="E173" s="36" t="s">
        <v>187</v>
      </c>
      <c r="F173" s="36" t="s">
        <v>16</v>
      </c>
      <c r="G173" s="102">
        <f>G174</f>
        <v>3762846.89</v>
      </c>
      <c r="H173" s="102">
        <f t="shared" si="65"/>
        <v>0</v>
      </c>
      <c r="I173" s="102">
        <f t="shared" si="65"/>
        <v>3762846.89</v>
      </c>
      <c r="J173" s="102">
        <f t="shared" si="65"/>
        <v>0</v>
      </c>
      <c r="K173" s="102">
        <f t="shared" si="65"/>
        <v>3730584.2199999997</v>
      </c>
      <c r="L173" s="102">
        <f t="shared" si="65"/>
        <v>0</v>
      </c>
    </row>
    <row r="174" spans="1:12" s="72" customFormat="1" ht="12.75">
      <c r="A174" s="34" t="s">
        <v>124</v>
      </c>
      <c r="B174" s="36" t="s">
        <v>25</v>
      </c>
      <c r="C174" s="36" t="s">
        <v>5</v>
      </c>
      <c r="D174" s="36" t="s">
        <v>30</v>
      </c>
      <c r="E174" s="36" t="s">
        <v>187</v>
      </c>
      <c r="F174" s="36">
        <v>240</v>
      </c>
      <c r="G174" s="102">
        <f>G175</f>
        <v>3762846.89</v>
      </c>
      <c r="H174" s="102">
        <f t="shared" si="65"/>
        <v>0</v>
      </c>
      <c r="I174" s="102">
        <f t="shared" si="65"/>
        <v>3762846.89</v>
      </c>
      <c r="J174" s="102">
        <f t="shared" si="65"/>
        <v>0</v>
      </c>
      <c r="K174" s="102">
        <f t="shared" si="65"/>
        <v>3730584.2199999997</v>
      </c>
      <c r="L174" s="102">
        <f t="shared" si="65"/>
        <v>0</v>
      </c>
    </row>
    <row r="175" spans="1:12" s="72" customFormat="1" ht="25.5">
      <c r="A175" s="34" t="s">
        <v>117</v>
      </c>
      <c r="B175" s="36" t="s">
        <v>25</v>
      </c>
      <c r="C175" s="36" t="s">
        <v>5</v>
      </c>
      <c r="D175" s="36" t="s">
        <v>30</v>
      </c>
      <c r="E175" s="36" t="s">
        <v>187</v>
      </c>
      <c r="F175" s="36">
        <v>244</v>
      </c>
      <c r="G175" s="102">
        <v>3762846.89</v>
      </c>
      <c r="H175" s="102">
        <v>0</v>
      </c>
      <c r="I175" s="102">
        <v>3762846.89</v>
      </c>
      <c r="J175" s="102">
        <v>0</v>
      </c>
      <c r="K175" s="102">
        <v>3730584.2199999997</v>
      </c>
      <c r="L175" s="102"/>
    </row>
    <row r="176" spans="1:12" ht="15">
      <c r="A176" s="31" t="s">
        <v>35</v>
      </c>
      <c r="B176" s="33" t="s">
        <v>25</v>
      </c>
      <c r="C176" s="33" t="s">
        <v>5</v>
      </c>
      <c r="D176" s="33" t="s">
        <v>31</v>
      </c>
      <c r="E176" s="33"/>
      <c r="F176" s="33"/>
      <c r="G176" s="101">
        <f>G177</f>
        <v>13050</v>
      </c>
      <c r="H176" s="101">
        <f>H177</f>
        <v>11400</v>
      </c>
      <c r="I176" s="101">
        <f aca="true" t="shared" si="66" ref="I176:L177">I177</f>
        <v>13050</v>
      </c>
      <c r="J176" s="101">
        <f t="shared" si="66"/>
        <v>11400</v>
      </c>
      <c r="K176" s="101">
        <f t="shared" si="66"/>
        <v>13050</v>
      </c>
      <c r="L176" s="101">
        <f t="shared" si="66"/>
        <v>11400</v>
      </c>
    </row>
    <row r="177" spans="1:12" ht="12.75">
      <c r="A177" s="34" t="s">
        <v>60</v>
      </c>
      <c r="B177" s="36" t="s">
        <v>25</v>
      </c>
      <c r="C177" s="36" t="s">
        <v>5</v>
      </c>
      <c r="D177" s="36" t="s">
        <v>31</v>
      </c>
      <c r="E177" s="36" t="s">
        <v>132</v>
      </c>
      <c r="F177" s="36"/>
      <c r="G177" s="102">
        <f>G178</f>
        <v>13050</v>
      </c>
      <c r="H177" s="102">
        <f>H178</f>
        <v>11400</v>
      </c>
      <c r="I177" s="102">
        <f t="shared" si="66"/>
        <v>13050</v>
      </c>
      <c r="J177" s="102">
        <f t="shared" si="66"/>
        <v>11400</v>
      </c>
      <c r="K177" s="102">
        <f t="shared" si="66"/>
        <v>13050</v>
      </c>
      <c r="L177" s="102">
        <f t="shared" si="66"/>
        <v>11400</v>
      </c>
    </row>
    <row r="178" spans="1:12" ht="12.75">
      <c r="A178" s="34" t="s">
        <v>67</v>
      </c>
      <c r="B178" s="36" t="s">
        <v>25</v>
      </c>
      <c r="C178" s="36" t="s">
        <v>5</v>
      </c>
      <c r="D178" s="36" t="s">
        <v>31</v>
      </c>
      <c r="E178" s="36" t="s">
        <v>145</v>
      </c>
      <c r="F178" s="36"/>
      <c r="G178" s="102">
        <f aca="true" t="shared" si="67" ref="G178:L178">G179+G183</f>
        <v>13050</v>
      </c>
      <c r="H178" s="102">
        <f>H179+H183</f>
        <v>11400</v>
      </c>
      <c r="I178" s="102">
        <f t="shared" si="67"/>
        <v>13050</v>
      </c>
      <c r="J178" s="102">
        <f t="shared" si="67"/>
        <v>11400</v>
      </c>
      <c r="K178" s="102">
        <f t="shared" si="67"/>
        <v>13050</v>
      </c>
      <c r="L178" s="102">
        <f t="shared" si="67"/>
        <v>11400</v>
      </c>
    </row>
    <row r="179" spans="1:12" ht="25.5">
      <c r="A179" s="37" t="s">
        <v>188</v>
      </c>
      <c r="B179" s="38" t="s">
        <v>25</v>
      </c>
      <c r="C179" s="38" t="s">
        <v>5</v>
      </c>
      <c r="D179" s="38" t="s">
        <v>31</v>
      </c>
      <c r="E179" s="38" t="s">
        <v>189</v>
      </c>
      <c r="F179" s="38"/>
      <c r="G179" s="103">
        <f aca="true" t="shared" si="68" ref="G179:L181">G180</f>
        <v>11400</v>
      </c>
      <c r="H179" s="103">
        <f t="shared" si="68"/>
        <v>11400</v>
      </c>
      <c r="I179" s="103">
        <f t="shared" si="68"/>
        <v>11400</v>
      </c>
      <c r="J179" s="103">
        <f t="shared" si="68"/>
        <v>11400</v>
      </c>
      <c r="K179" s="103">
        <f t="shared" si="68"/>
        <v>11400</v>
      </c>
      <c r="L179" s="103">
        <f t="shared" si="68"/>
        <v>11400</v>
      </c>
    </row>
    <row r="180" spans="1:12" ht="12.75">
      <c r="A180" s="34" t="s">
        <v>136</v>
      </c>
      <c r="B180" s="36" t="s">
        <v>25</v>
      </c>
      <c r="C180" s="36" t="s">
        <v>5</v>
      </c>
      <c r="D180" s="36" t="s">
        <v>31</v>
      </c>
      <c r="E180" s="36" t="s">
        <v>189</v>
      </c>
      <c r="F180" s="36" t="s">
        <v>16</v>
      </c>
      <c r="G180" s="102">
        <f>G181</f>
        <v>11400</v>
      </c>
      <c r="H180" s="102">
        <f t="shared" si="68"/>
        <v>11400</v>
      </c>
      <c r="I180" s="102">
        <f t="shared" si="68"/>
        <v>11400</v>
      </c>
      <c r="J180" s="102">
        <f t="shared" si="68"/>
        <v>11400</v>
      </c>
      <c r="K180" s="102">
        <f t="shared" si="68"/>
        <v>11400</v>
      </c>
      <c r="L180" s="102">
        <f t="shared" si="68"/>
        <v>11400</v>
      </c>
    </row>
    <row r="181" spans="1:12" ht="12.75">
      <c r="A181" s="67" t="s">
        <v>124</v>
      </c>
      <c r="B181" s="36" t="s">
        <v>25</v>
      </c>
      <c r="C181" s="36" t="s">
        <v>5</v>
      </c>
      <c r="D181" s="36" t="s">
        <v>31</v>
      </c>
      <c r="E181" s="36" t="str">
        <f>E180</f>
        <v>05 1 00 70570</v>
      </c>
      <c r="F181" s="36">
        <v>240</v>
      </c>
      <c r="G181" s="102">
        <f>G182</f>
        <v>11400</v>
      </c>
      <c r="H181" s="102">
        <f t="shared" si="68"/>
        <v>11400</v>
      </c>
      <c r="I181" s="102">
        <f t="shared" si="68"/>
        <v>11400</v>
      </c>
      <c r="J181" s="102">
        <f t="shared" si="68"/>
        <v>11400</v>
      </c>
      <c r="K181" s="102">
        <f t="shared" si="68"/>
        <v>11400</v>
      </c>
      <c r="L181" s="102">
        <f t="shared" si="68"/>
        <v>11400</v>
      </c>
    </row>
    <row r="182" spans="1:12" ht="12.75">
      <c r="A182" s="34" t="s">
        <v>116</v>
      </c>
      <c r="B182" s="36" t="s">
        <v>25</v>
      </c>
      <c r="C182" s="36" t="s">
        <v>5</v>
      </c>
      <c r="D182" s="36" t="s">
        <v>31</v>
      </c>
      <c r="E182" s="36" t="str">
        <f>E181</f>
        <v>05 1 00 70570</v>
      </c>
      <c r="F182" s="36">
        <v>242</v>
      </c>
      <c r="G182" s="102">
        <v>11400</v>
      </c>
      <c r="H182" s="95">
        <v>11400</v>
      </c>
      <c r="I182" s="102">
        <v>11400</v>
      </c>
      <c r="J182" s="95">
        <v>11400</v>
      </c>
      <c r="K182" s="102">
        <v>11400</v>
      </c>
      <c r="L182" s="95">
        <v>11400</v>
      </c>
    </row>
    <row r="183" spans="1:12" ht="25.5">
      <c r="A183" s="37" t="s">
        <v>190</v>
      </c>
      <c r="B183" s="38" t="s">
        <v>25</v>
      </c>
      <c r="C183" s="38" t="s">
        <v>5</v>
      </c>
      <c r="D183" s="38" t="s">
        <v>31</v>
      </c>
      <c r="E183" s="38" t="s">
        <v>191</v>
      </c>
      <c r="F183" s="38"/>
      <c r="G183" s="103">
        <f aca="true" t="shared" si="69" ref="G183:L185">G184</f>
        <v>1650</v>
      </c>
      <c r="H183" s="103">
        <f t="shared" si="69"/>
        <v>0</v>
      </c>
      <c r="I183" s="103">
        <f t="shared" si="69"/>
        <v>1650</v>
      </c>
      <c r="J183" s="103">
        <f t="shared" si="69"/>
        <v>0</v>
      </c>
      <c r="K183" s="103">
        <f t="shared" si="69"/>
        <v>1650</v>
      </c>
      <c r="L183" s="103">
        <f t="shared" si="69"/>
        <v>0</v>
      </c>
    </row>
    <row r="184" spans="1:12" ht="12.75">
      <c r="A184" s="34" t="s">
        <v>136</v>
      </c>
      <c r="B184" s="36" t="s">
        <v>25</v>
      </c>
      <c r="C184" s="36" t="s">
        <v>5</v>
      </c>
      <c r="D184" s="36" t="s">
        <v>31</v>
      </c>
      <c r="E184" s="36" t="s">
        <v>191</v>
      </c>
      <c r="F184" s="36" t="s">
        <v>16</v>
      </c>
      <c r="G184" s="102">
        <f>G185</f>
        <v>1650</v>
      </c>
      <c r="H184" s="102">
        <f t="shared" si="69"/>
        <v>0</v>
      </c>
      <c r="I184" s="102">
        <f t="shared" si="69"/>
        <v>1650</v>
      </c>
      <c r="J184" s="102">
        <f t="shared" si="69"/>
        <v>0</v>
      </c>
      <c r="K184" s="102">
        <f t="shared" si="69"/>
        <v>1650</v>
      </c>
      <c r="L184" s="102">
        <f t="shared" si="69"/>
        <v>0</v>
      </c>
    </row>
    <row r="185" spans="1:12" ht="12.75">
      <c r="A185" s="67" t="s">
        <v>124</v>
      </c>
      <c r="B185" s="36" t="s">
        <v>25</v>
      </c>
      <c r="C185" s="36" t="s">
        <v>5</v>
      </c>
      <c r="D185" s="36" t="s">
        <v>31</v>
      </c>
      <c r="E185" s="36" t="str">
        <f>E184</f>
        <v>05 1 00 S0570</v>
      </c>
      <c r="F185" s="36">
        <v>240</v>
      </c>
      <c r="G185" s="102">
        <f>G186</f>
        <v>1650</v>
      </c>
      <c r="H185" s="102">
        <f t="shared" si="69"/>
        <v>0</v>
      </c>
      <c r="I185" s="102">
        <f t="shared" si="69"/>
        <v>1650</v>
      </c>
      <c r="J185" s="102">
        <f t="shared" si="69"/>
        <v>0</v>
      </c>
      <c r="K185" s="102">
        <f t="shared" si="69"/>
        <v>1650</v>
      </c>
      <c r="L185" s="102">
        <f t="shared" si="69"/>
        <v>0</v>
      </c>
    </row>
    <row r="186" spans="1:12" ht="12.75">
      <c r="A186" s="34" t="s">
        <v>116</v>
      </c>
      <c r="B186" s="36" t="s">
        <v>25</v>
      </c>
      <c r="C186" s="36" t="s">
        <v>5</v>
      </c>
      <c r="D186" s="36" t="s">
        <v>31</v>
      </c>
      <c r="E186" s="36" t="str">
        <f>E185</f>
        <v>05 1 00 S0570</v>
      </c>
      <c r="F186" s="36">
        <v>242</v>
      </c>
      <c r="G186" s="102">
        <v>1650</v>
      </c>
      <c r="H186" s="102">
        <v>0</v>
      </c>
      <c r="I186" s="102">
        <v>1650</v>
      </c>
      <c r="J186" s="102">
        <v>0</v>
      </c>
      <c r="K186" s="102">
        <v>1650</v>
      </c>
      <c r="L186" s="102">
        <v>0</v>
      </c>
    </row>
    <row r="187" spans="1:12" ht="15">
      <c r="A187" s="31" t="s">
        <v>39</v>
      </c>
      <c r="B187" s="33" t="s">
        <v>25</v>
      </c>
      <c r="C187" s="33" t="s">
        <v>5</v>
      </c>
      <c r="D187" s="33" t="s">
        <v>37</v>
      </c>
      <c r="E187" s="33"/>
      <c r="F187" s="33"/>
      <c r="G187" s="101">
        <f>G188</f>
        <v>1501000</v>
      </c>
      <c r="H187" s="101">
        <f>H188</f>
        <v>712000</v>
      </c>
      <c r="I187" s="101">
        <f aca="true" t="shared" si="70" ref="I187:L188">I188</f>
        <v>1501000</v>
      </c>
      <c r="J187" s="101">
        <f t="shared" si="70"/>
        <v>712000</v>
      </c>
      <c r="K187" s="101">
        <f t="shared" si="70"/>
        <v>1462471.28</v>
      </c>
      <c r="L187" s="101">
        <f t="shared" si="70"/>
        <v>712000</v>
      </c>
    </row>
    <row r="188" spans="1:12" ht="12.75">
      <c r="A188" s="34" t="s">
        <v>60</v>
      </c>
      <c r="B188" s="36" t="s">
        <v>25</v>
      </c>
      <c r="C188" s="36" t="s">
        <v>5</v>
      </c>
      <c r="D188" s="36" t="s">
        <v>37</v>
      </c>
      <c r="E188" s="36" t="s">
        <v>132</v>
      </c>
      <c r="F188" s="36"/>
      <c r="G188" s="102">
        <f>G189</f>
        <v>1501000</v>
      </c>
      <c r="H188" s="102">
        <f>H189</f>
        <v>712000</v>
      </c>
      <c r="I188" s="102">
        <f t="shared" si="70"/>
        <v>1501000</v>
      </c>
      <c r="J188" s="102">
        <f t="shared" si="70"/>
        <v>712000</v>
      </c>
      <c r="K188" s="102">
        <f t="shared" si="70"/>
        <v>1462471.28</v>
      </c>
      <c r="L188" s="102">
        <f t="shared" si="70"/>
        <v>712000</v>
      </c>
    </row>
    <row r="189" spans="1:12" ht="27" customHeight="1">
      <c r="A189" s="34" t="s">
        <v>88</v>
      </c>
      <c r="B189" s="36" t="s">
        <v>25</v>
      </c>
      <c r="C189" s="36" t="s">
        <v>5</v>
      </c>
      <c r="D189" s="36" t="s">
        <v>37</v>
      </c>
      <c r="E189" s="36" t="s">
        <v>192</v>
      </c>
      <c r="F189" s="36"/>
      <c r="G189" s="102">
        <f aca="true" t="shared" si="71" ref="G189:L189">G190+G197+G201</f>
        <v>1501000</v>
      </c>
      <c r="H189" s="102">
        <f t="shared" si="71"/>
        <v>712000</v>
      </c>
      <c r="I189" s="102">
        <f t="shared" si="71"/>
        <v>1501000</v>
      </c>
      <c r="J189" s="102">
        <f t="shared" si="71"/>
        <v>712000</v>
      </c>
      <c r="K189" s="102">
        <f t="shared" si="71"/>
        <v>1462471.28</v>
      </c>
      <c r="L189" s="102">
        <f t="shared" si="71"/>
        <v>712000</v>
      </c>
    </row>
    <row r="190" spans="1:12" ht="25.5">
      <c r="A190" s="37" t="s">
        <v>89</v>
      </c>
      <c r="B190" s="38" t="s">
        <v>25</v>
      </c>
      <c r="C190" s="38" t="s">
        <v>5</v>
      </c>
      <c r="D190" s="38" t="s">
        <v>37</v>
      </c>
      <c r="E190" s="38" t="s">
        <v>193</v>
      </c>
      <c r="F190" s="38"/>
      <c r="G190" s="103">
        <f aca="true" t="shared" si="72" ref="G190:L190">G191+G194</f>
        <v>751000</v>
      </c>
      <c r="H190" s="103">
        <f t="shared" si="72"/>
        <v>0</v>
      </c>
      <c r="I190" s="103">
        <f t="shared" si="72"/>
        <v>751000</v>
      </c>
      <c r="J190" s="103">
        <f t="shared" si="72"/>
        <v>0</v>
      </c>
      <c r="K190" s="103">
        <f t="shared" si="72"/>
        <v>712471.28</v>
      </c>
      <c r="L190" s="103">
        <f t="shared" si="72"/>
        <v>0</v>
      </c>
    </row>
    <row r="191" spans="1:12" ht="12.75">
      <c r="A191" s="34" t="s">
        <v>136</v>
      </c>
      <c r="B191" s="36" t="s">
        <v>25</v>
      </c>
      <c r="C191" s="36" t="s">
        <v>5</v>
      </c>
      <c r="D191" s="36" t="s">
        <v>37</v>
      </c>
      <c r="E191" s="36" t="s">
        <v>193</v>
      </c>
      <c r="F191" s="36" t="s">
        <v>16</v>
      </c>
      <c r="G191" s="102">
        <f>G192</f>
        <v>601000</v>
      </c>
      <c r="H191" s="102">
        <f aca="true" t="shared" si="73" ref="H191:L195">H192</f>
        <v>0</v>
      </c>
      <c r="I191" s="102">
        <f t="shared" si="73"/>
        <v>601000</v>
      </c>
      <c r="J191" s="102">
        <f t="shared" si="73"/>
        <v>0</v>
      </c>
      <c r="K191" s="102">
        <f t="shared" si="73"/>
        <v>562471.28</v>
      </c>
      <c r="L191" s="102">
        <f t="shared" si="73"/>
        <v>0</v>
      </c>
    </row>
    <row r="192" spans="1:12" ht="12.75">
      <c r="A192" s="67" t="s">
        <v>124</v>
      </c>
      <c r="B192" s="36" t="s">
        <v>25</v>
      </c>
      <c r="C192" s="36" t="s">
        <v>5</v>
      </c>
      <c r="D192" s="36" t="s">
        <v>37</v>
      </c>
      <c r="E192" s="36" t="str">
        <f>E191</f>
        <v>05 3 00 25300</v>
      </c>
      <c r="F192" s="36">
        <v>240</v>
      </c>
      <c r="G192" s="102">
        <f>G193</f>
        <v>601000</v>
      </c>
      <c r="H192" s="102">
        <f t="shared" si="73"/>
        <v>0</v>
      </c>
      <c r="I192" s="102">
        <f t="shared" si="73"/>
        <v>601000</v>
      </c>
      <c r="J192" s="102">
        <f t="shared" si="73"/>
        <v>0</v>
      </c>
      <c r="K192" s="102">
        <f t="shared" si="73"/>
        <v>562471.28</v>
      </c>
      <c r="L192" s="102">
        <f t="shared" si="73"/>
        <v>0</v>
      </c>
    </row>
    <row r="193" spans="1:12" ht="25.5">
      <c r="A193" s="34" t="s">
        <v>117</v>
      </c>
      <c r="B193" s="36" t="s">
        <v>25</v>
      </c>
      <c r="C193" s="36" t="s">
        <v>5</v>
      </c>
      <c r="D193" s="36" t="s">
        <v>37</v>
      </c>
      <c r="E193" s="36" t="str">
        <f>E192</f>
        <v>05 3 00 25300</v>
      </c>
      <c r="F193" s="36">
        <v>244</v>
      </c>
      <c r="G193" s="102">
        <v>601000</v>
      </c>
      <c r="H193" s="102">
        <f t="shared" si="73"/>
        <v>0</v>
      </c>
      <c r="I193" s="102">
        <v>601000</v>
      </c>
      <c r="J193" s="102">
        <f t="shared" si="73"/>
        <v>0</v>
      </c>
      <c r="K193" s="102">
        <v>562471.28</v>
      </c>
      <c r="L193" s="102">
        <f t="shared" si="73"/>
        <v>0</v>
      </c>
    </row>
    <row r="194" spans="1:12" ht="12.75">
      <c r="A194" s="34" t="s">
        <v>21</v>
      </c>
      <c r="B194" s="36" t="s">
        <v>25</v>
      </c>
      <c r="C194" s="36" t="s">
        <v>5</v>
      </c>
      <c r="D194" s="36" t="s">
        <v>37</v>
      </c>
      <c r="E194" s="36" t="s">
        <v>193</v>
      </c>
      <c r="F194" s="36">
        <v>800</v>
      </c>
      <c r="G194" s="102">
        <f>G195</f>
        <v>150000</v>
      </c>
      <c r="H194" s="102">
        <f t="shared" si="73"/>
        <v>0</v>
      </c>
      <c r="I194" s="102">
        <f t="shared" si="73"/>
        <v>150000</v>
      </c>
      <c r="J194" s="102">
        <f t="shared" si="73"/>
        <v>0</v>
      </c>
      <c r="K194" s="102">
        <f t="shared" si="73"/>
        <v>150000</v>
      </c>
      <c r="L194" s="102">
        <f t="shared" si="73"/>
        <v>0</v>
      </c>
    </row>
    <row r="195" spans="1:12" ht="12.75">
      <c r="A195" s="34" t="s">
        <v>126</v>
      </c>
      <c r="B195" s="36" t="s">
        <v>25</v>
      </c>
      <c r="C195" s="36" t="s">
        <v>5</v>
      </c>
      <c r="D195" s="36" t="s">
        <v>37</v>
      </c>
      <c r="E195" s="36" t="s">
        <v>193</v>
      </c>
      <c r="F195" s="36">
        <v>830</v>
      </c>
      <c r="G195" s="102">
        <f>G196</f>
        <v>150000</v>
      </c>
      <c r="H195" s="102">
        <f t="shared" si="73"/>
        <v>0</v>
      </c>
      <c r="I195" s="102">
        <f t="shared" si="73"/>
        <v>150000</v>
      </c>
      <c r="J195" s="102">
        <f t="shared" si="73"/>
        <v>0</v>
      </c>
      <c r="K195" s="102">
        <f t="shared" si="73"/>
        <v>150000</v>
      </c>
      <c r="L195" s="102">
        <f t="shared" si="73"/>
        <v>0</v>
      </c>
    </row>
    <row r="196" spans="1:12" ht="51">
      <c r="A196" s="34" t="s">
        <v>123</v>
      </c>
      <c r="B196" s="36" t="s">
        <v>25</v>
      </c>
      <c r="C196" s="36" t="s">
        <v>5</v>
      </c>
      <c r="D196" s="36" t="s">
        <v>37</v>
      </c>
      <c r="E196" s="36" t="s">
        <v>193</v>
      </c>
      <c r="F196" s="36">
        <v>831</v>
      </c>
      <c r="G196" s="102">
        <v>150000</v>
      </c>
      <c r="H196" s="93">
        <v>0</v>
      </c>
      <c r="I196" s="102">
        <v>150000</v>
      </c>
      <c r="J196" s="93">
        <v>0</v>
      </c>
      <c r="K196" s="93">
        <v>150000</v>
      </c>
      <c r="L196" s="93">
        <v>0</v>
      </c>
    </row>
    <row r="197" spans="1:12" ht="38.25">
      <c r="A197" s="37" t="s">
        <v>194</v>
      </c>
      <c r="B197" s="38" t="s">
        <v>25</v>
      </c>
      <c r="C197" s="38" t="s">
        <v>5</v>
      </c>
      <c r="D197" s="38" t="s">
        <v>37</v>
      </c>
      <c r="E197" s="38" t="s">
        <v>195</v>
      </c>
      <c r="F197" s="38"/>
      <c r="G197" s="103">
        <f aca="true" t="shared" si="74" ref="G197:L199">G198</f>
        <v>712000</v>
      </c>
      <c r="H197" s="103">
        <f t="shared" si="74"/>
        <v>712000</v>
      </c>
      <c r="I197" s="103">
        <f t="shared" si="74"/>
        <v>712000</v>
      </c>
      <c r="J197" s="103">
        <f t="shared" si="74"/>
        <v>712000</v>
      </c>
      <c r="K197" s="103">
        <f t="shared" si="74"/>
        <v>712000</v>
      </c>
      <c r="L197" s="103">
        <f t="shared" si="74"/>
        <v>712000</v>
      </c>
    </row>
    <row r="198" spans="1:12" ht="12.75">
      <c r="A198" s="34" t="s">
        <v>136</v>
      </c>
      <c r="B198" s="36" t="s">
        <v>25</v>
      </c>
      <c r="C198" s="36" t="s">
        <v>5</v>
      </c>
      <c r="D198" s="36" t="s">
        <v>37</v>
      </c>
      <c r="E198" s="36" t="s">
        <v>195</v>
      </c>
      <c r="F198" s="36">
        <v>200</v>
      </c>
      <c r="G198" s="102">
        <f>G199</f>
        <v>712000</v>
      </c>
      <c r="H198" s="102">
        <f t="shared" si="74"/>
        <v>712000</v>
      </c>
      <c r="I198" s="102">
        <f t="shared" si="74"/>
        <v>712000</v>
      </c>
      <c r="J198" s="102">
        <f t="shared" si="74"/>
        <v>712000</v>
      </c>
      <c r="K198" s="102">
        <f t="shared" si="74"/>
        <v>712000</v>
      </c>
      <c r="L198" s="102">
        <f t="shared" si="74"/>
        <v>712000</v>
      </c>
    </row>
    <row r="199" spans="1:12" ht="12.75">
      <c r="A199" s="67" t="s">
        <v>124</v>
      </c>
      <c r="B199" s="36" t="s">
        <v>25</v>
      </c>
      <c r="C199" s="36" t="s">
        <v>5</v>
      </c>
      <c r="D199" s="36" t="s">
        <v>37</v>
      </c>
      <c r="E199" s="36" t="str">
        <f>E198</f>
        <v>05 3 00 70960</v>
      </c>
      <c r="F199" s="36">
        <v>240</v>
      </c>
      <c r="G199" s="102">
        <f>G200</f>
        <v>712000</v>
      </c>
      <c r="H199" s="102">
        <f t="shared" si="74"/>
        <v>712000</v>
      </c>
      <c r="I199" s="102">
        <f t="shared" si="74"/>
        <v>712000</v>
      </c>
      <c r="J199" s="102">
        <f t="shared" si="74"/>
        <v>712000</v>
      </c>
      <c r="K199" s="102">
        <f t="shared" si="74"/>
        <v>712000</v>
      </c>
      <c r="L199" s="102">
        <f t="shared" si="74"/>
        <v>712000</v>
      </c>
    </row>
    <row r="200" spans="1:12" ht="25.5">
      <c r="A200" s="34" t="s">
        <v>117</v>
      </c>
      <c r="B200" s="36" t="s">
        <v>25</v>
      </c>
      <c r="C200" s="36" t="s">
        <v>5</v>
      </c>
      <c r="D200" s="36" t="s">
        <v>37</v>
      </c>
      <c r="E200" s="36" t="str">
        <f>E199</f>
        <v>05 3 00 70960</v>
      </c>
      <c r="F200" s="36">
        <v>244</v>
      </c>
      <c r="G200" s="102">
        <v>712000</v>
      </c>
      <c r="H200" s="95">
        <v>712000</v>
      </c>
      <c r="I200" s="102">
        <v>712000</v>
      </c>
      <c r="J200" s="95">
        <v>712000</v>
      </c>
      <c r="K200" s="105">
        <v>712000</v>
      </c>
      <c r="L200" s="95">
        <v>712000</v>
      </c>
    </row>
    <row r="201" spans="1:12" s="70" customFormat="1" ht="38.25">
      <c r="A201" s="37" t="s">
        <v>196</v>
      </c>
      <c r="B201" s="38" t="s">
        <v>25</v>
      </c>
      <c r="C201" s="38" t="s">
        <v>5</v>
      </c>
      <c r="D201" s="38" t="s">
        <v>37</v>
      </c>
      <c r="E201" s="38" t="s">
        <v>197</v>
      </c>
      <c r="F201" s="38"/>
      <c r="G201" s="103">
        <f>G202</f>
        <v>38000</v>
      </c>
      <c r="H201" s="103">
        <f aca="true" t="shared" si="75" ref="H201:L203">H202</f>
        <v>0</v>
      </c>
      <c r="I201" s="103">
        <f t="shared" si="75"/>
        <v>38000</v>
      </c>
      <c r="J201" s="103">
        <f t="shared" si="75"/>
        <v>0</v>
      </c>
      <c r="K201" s="103">
        <f t="shared" si="75"/>
        <v>38000</v>
      </c>
      <c r="L201" s="103">
        <f t="shared" si="75"/>
        <v>0</v>
      </c>
    </row>
    <row r="202" spans="1:12" ht="12.75">
      <c r="A202" s="34" t="s">
        <v>136</v>
      </c>
      <c r="B202" s="36" t="s">
        <v>25</v>
      </c>
      <c r="C202" s="36" t="s">
        <v>5</v>
      </c>
      <c r="D202" s="36" t="s">
        <v>37</v>
      </c>
      <c r="E202" s="36" t="s">
        <v>197</v>
      </c>
      <c r="F202" s="36">
        <v>200</v>
      </c>
      <c r="G202" s="102">
        <f>G203</f>
        <v>38000</v>
      </c>
      <c r="H202" s="102">
        <f t="shared" si="75"/>
        <v>0</v>
      </c>
      <c r="I202" s="102">
        <f t="shared" si="75"/>
        <v>38000</v>
      </c>
      <c r="J202" s="102">
        <f t="shared" si="75"/>
        <v>0</v>
      </c>
      <c r="K202" s="102">
        <f t="shared" si="75"/>
        <v>38000</v>
      </c>
      <c r="L202" s="102">
        <f t="shared" si="75"/>
        <v>0</v>
      </c>
    </row>
    <row r="203" spans="1:12" ht="12.75">
      <c r="A203" s="34" t="s">
        <v>124</v>
      </c>
      <c r="B203" s="36" t="s">
        <v>25</v>
      </c>
      <c r="C203" s="36" t="s">
        <v>5</v>
      </c>
      <c r="D203" s="36" t="s">
        <v>37</v>
      </c>
      <c r="E203" s="36" t="s">
        <v>197</v>
      </c>
      <c r="F203" s="36">
        <v>240</v>
      </c>
      <c r="G203" s="102">
        <f>G204</f>
        <v>38000</v>
      </c>
      <c r="H203" s="102">
        <f t="shared" si="75"/>
        <v>0</v>
      </c>
      <c r="I203" s="102">
        <f t="shared" si="75"/>
        <v>38000</v>
      </c>
      <c r="J203" s="102">
        <f t="shared" si="75"/>
        <v>0</v>
      </c>
      <c r="K203" s="102">
        <f t="shared" si="75"/>
        <v>38000</v>
      </c>
      <c r="L203" s="102">
        <f t="shared" si="75"/>
        <v>0</v>
      </c>
    </row>
    <row r="204" spans="1:12" ht="25.5">
      <c r="A204" s="34" t="s">
        <v>117</v>
      </c>
      <c r="B204" s="36" t="s">
        <v>25</v>
      </c>
      <c r="C204" s="36" t="s">
        <v>5</v>
      </c>
      <c r="D204" s="36" t="s">
        <v>37</v>
      </c>
      <c r="E204" s="36" t="s">
        <v>197</v>
      </c>
      <c r="F204" s="36">
        <v>244</v>
      </c>
      <c r="G204" s="102">
        <v>38000</v>
      </c>
      <c r="H204" s="95">
        <v>0</v>
      </c>
      <c r="I204" s="102">
        <v>38000</v>
      </c>
      <c r="J204" s="95">
        <v>0</v>
      </c>
      <c r="K204" s="105">
        <v>38000</v>
      </c>
      <c r="L204" s="95">
        <v>0</v>
      </c>
    </row>
    <row r="205" spans="1:15" s="87" customFormat="1" ht="15.75">
      <c r="A205" s="84" t="s">
        <v>59</v>
      </c>
      <c r="B205" s="85" t="s">
        <v>25</v>
      </c>
      <c r="C205" s="30" t="s">
        <v>29</v>
      </c>
      <c r="D205" s="30"/>
      <c r="E205" s="30"/>
      <c r="F205" s="85"/>
      <c r="G205" s="106">
        <f aca="true" t="shared" si="76" ref="G205:L205">G206+G231+G247+G291</f>
        <v>17194322.689999998</v>
      </c>
      <c r="H205" s="106">
        <f t="shared" si="76"/>
        <v>5165101.970000001</v>
      </c>
      <c r="I205" s="106">
        <f t="shared" si="76"/>
        <v>17194322.689999998</v>
      </c>
      <c r="J205" s="106">
        <f t="shared" si="76"/>
        <v>5165101.970000001</v>
      </c>
      <c r="K205" s="106">
        <f t="shared" si="76"/>
        <v>17170790.05</v>
      </c>
      <c r="L205" s="106">
        <f t="shared" si="76"/>
        <v>5164213.5200000005</v>
      </c>
      <c r="M205" s="86"/>
      <c r="N205" s="86"/>
      <c r="O205" s="86"/>
    </row>
    <row r="206" spans="1:15" s="91" customFormat="1" ht="15">
      <c r="A206" s="88" t="s">
        <v>20</v>
      </c>
      <c r="B206" s="89" t="s">
        <v>25</v>
      </c>
      <c r="C206" s="33" t="s">
        <v>29</v>
      </c>
      <c r="D206" s="33" t="s">
        <v>4</v>
      </c>
      <c r="E206" s="33"/>
      <c r="F206" s="89"/>
      <c r="G206" s="107">
        <f aca="true" t="shared" si="77" ref="G206:L206">G207+G225</f>
        <v>891151.6</v>
      </c>
      <c r="H206" s="107">
        <f t="shared" si="77"/>
        <v>376284</v>
      </c>
      <c r="I206" s="107">
        <f t="shared" si="77"/>
        <v>891151.6</v>
      </c>
      <c r="J206" s="107">
        <f t="shared" si="77"/>
        <v>376284</v>
      </c>
      <c r="K206" s="107">
        <f t="shared" si="77"/>
        <v>889882.2000000001</v>
      </c>
      <c r="L206" s="107">
        <f t="shared" si="77"/>
        <v>375395.55000000005</v>
      </c>
      <c r="M206" s="90"/>
      <c r="N206" s="90"/>
      <c r="O206" s="90"/>
    </row>
    <row r="207" spans="1:15" s="75" customFormat="1" ht="25.5">
      <c r="A207" s="67" t="s">
        <v>224</v>
      </c>
      <c r="B207" s="74" t="s">
        <v>25</v>
      </c>
      <c r="C207" s="36" t="s">
        <v>29</v>
      </c>
      <c r="D207" s="36" t="s">
        <v>4</v>
      </c>
      <c r="E207" s="36" t="s">
        <v>225</v>
      </c>
      <c r="F207" s="74"/>
      <c r="G207" s="108">
        <f aca="true" t="shared" si="78" ref="G207:L207">G208</f>
        <v>831151.6</v>
      </c>
      <c r="H207" s="108">
        <f t="shared" si="78"/>
        <v>376284</v>
      </c>
      <c r="I207" s="108">
        <f t="shared" si="78"/>
        <v>831151.6</v>
      </c>
      <c r="J207" s="108">
        <f t="shared" si="78"/>
        <v>376284</v>
      </c>
      <c r="K207" s="108">
        <f t="shared" si="78"/>
        <v>829882.2000000001</v>
      </c>
      <c r="L207" s="108">
        <f t="shared" si="78"/>
        <v>375395.55000000005</v>
      </c>
      <c r="M207" s="76"/>
      <c r="N207" s="76"/>
      <c r="O207" s="76"/>
    </row>
    <row r="208" spans="1:15" s="75" customFormat="1" ht="25.5">
      <c r="A208" s="67" t="s">
        <v>90</v>
      </c>
      <c r="B208" s="74" t="s">
        <v>25</v>
      </c>
      <c r="C208" s="36" t="s">
        <v>29</v>
      </c>
      <c r="D208" s="36" t="s">
        <v>4</v>
      </c>
      <c r="E208" s="36" t="s">
        <v>226</v>
      </c>
      <c r="F208" s="74"/>
      <c r="G208" s="108">
        <f aca="true" t="shared" si="79" ref="G208:L208">G213+G217+G209+G221</f>
        <v>831151.6</v>
      </c>
      <c r="H208" s="108">
        <f t="shared" si="79"/>
        <v>376284</v>
      </c>
      <c r="I208" s="108">
        <f t="shared" si="79"/>
        <v>831151.6</v>
      </c>
      <c r="J208" s="108">
        <f t="shared" si="79"/>
        <v>376284</v>
      </c>
      <c r="K208" s="108">
        <f t="shared" si="79"/>
        <v>829882.2000000001</v>
      </c>
      <c r="L208" s="108">
        <f t="shared" si="79"/>
        <v>375395.55000000005</v>
      </c>
      <c r="M208" s="76"/>
      <c r="N208" s="76"/>
      <c r="O208" s="76"/>
    </row>
    <row r="209" spans="1:15" s="79" customFormat="1" ht="25.5">
      <c r="A209" s="77" t="s">
        <v>227</v>
      </c>
      <c r="B209" s="78" t="s">
        <v>25</v>
      </c>
      <c r="C209" s="38" t="s">
        <v>29</v>
      </c>
      <c r="D209" s="38" t="s">
        <v>4</v>
      </c>
      <c r="E209" s="38" t="s">
        <v>228</v>
      </c>
      <c r="F209" s="78"/>
      <c r="G209" s="109">
        <f>G210</f>
        <v>58666</v>
      </c>
      <c r="H209" s="109">
        <f aca="true" t="shared" si="80" ref="H209:L211">H210</f>
        <v>0</v>
      </c>
      <c r="I209" s="109">
        <f t="shared" si="80"/>
        <v>58666</v>
      </c>
      <c r="J209" s="109">
        <f t="shared" si="80"/>
        <v>0</v>
      </c>
      <c r="K209" s="109">
        <f t="shared" si="80"/>
        <v>58658.399999999994</v>
      </c>
      <c r="L209" s="109">
        <f t="shared" si="80"/>
        <v>0</v>
      </c>
      <c r="M209" s="80"/>
      <c r="N209" s="80"/>
      <c r="O209" s="80"/>
    </row>
    <row r="210" spans="1:15" s="75" customFormat="1" ht="12.75">
      <c r="A210" s="81" t="s">
        <v>136</v>
      </c>
      <c r="B210" s="74" t="s">
        <v>25</v>
      </c>
      <c r="C210" s="36" t="s">
        <v>29</v>
      </c>
      <c r="D210" s="36" t="s">
        <v>4</v>
      </c>
      <c r="E210" s="36" t="s">
        <v>228</v>
      </c>
      <c r="F210" s="74">
        <v>200</v>
      </c>
      <c r="G210" s="108">
        <f>G211</f>
        <v>58666</v>
      </c>
      <c r="H210" s="108">
        <f t="shared" si="80"/>
        <v>0</v>
      </c>
      <c r="I210" s="108">
        <f t="shared" si="80"/>
        <v>58666</v>
      </c>
      <c r="J210" s="108">
        <f t="shared" si="80"/>
        <v>0</v>
      </c>
      <c r="K210" s="108">
        <f t="shared" si="80"/>
        <v>58658.399999999994</v>
      </c>
      <c r="L210" s="108">
        <f t="shared" si="80"/>
        <v>0</v>
      </c>
      <c r="M210" s="76"/>
      <c r="N210" s="76"/>
      <c r="O210" s="76"/>
    </row>
    <row r="211" spans="1:15" s="75" customFormat="1" ht="12.75">
      <c r="A211" s="67" t="s">
        <v>124</v>
      </c>
      <c r="B211" s="74" t="s">
        <v>25</v>
      </c>
      <c r="C211" s="36" t="s">
        <v>29</v>
      </c>
      <c r="D211" s="36" t="s">
        <v>4</v>
      </c>
      <c r="E211" s="36" t="s">
        <v>228</v>
      </c>
      <c r="F211" s="74">
        <v>240</v>
      </c>
      <c r="G211" s="108">
        <f>G212</f>
        <v>58666</v>
      </c>
      <c r="H211" s="108">
        <f t="shared" si="80"/>
        <v>0</v>
      </c>
      <c r="I211" s="108">
        <f t="shared" si="80"/>
        <v>58666</v>
      </c>
      <c r="J211" s="108">
        <f t="shared" si="80"/>
        <v>0</v>
      </c>
      <c r="K211" s="108">
        <f t="shared" si="80"/>
        <v>58658.399999999994</v>
      </c>
      <c r="L211" s="108">
        <f t="shared" si="80"/>
        <v>0</v>
      </c>
      <c r="M211" s="76"/>
      <c r="N211" s="76"/>
      <c r="O211" s="76"/>
    </row>
    <row r="212" spans="1:15" s="75" customFormat="1" ht="25.5">
      <c r="A212" s="67" t="s">
        <v>117</v>
      </c>
      <c r="B212" s="74" t="s">
        <v>25</v>
      </c>
      <c r="C212" s="36" t="s">
        <v>29</v>
      </c>
      <c r="D212" s="36" t="s">
        <v>4</v>
      </c>
      <c r="E212" s="36" t="s">
        <v>228</v>
      </c>
      <c r="F212" s="74">
        <v>244</v>
      </c>
      <c r="G212" s="108">
        <v>58666</v>
      </c>
      <c r="H212" s="108">
        <v>0</v>
      </c>
      <c r="I212" s="108">
        <v>58666</v>
      </c>
      <c r="J212" s="108"/>
      <c r="K212" s="108">
        <v>58658.399999999994</v>
      </c>
      <c r="L212" s="108">
        <v>0</v>
      </c>
      <c r="M212" s="76"/>
      <c r="N212" s="76"/>
      <c r="O212" s="76"/>
    </row>
    <row r="213" spans="1:15" s="79" customFormat="1" ht="25.5">
      <c r="A213" s="77" t="s">
        <v>229</v>
      </c>
      <c r="B213" s="78" t="s">
        <v>25</v>
      </c>
      <c r="C213" s="38" t="s">
        <v>29</v>
      </c>
      <c r="D213" s="38" t="s">
        <v>4</v>
      </c>
      <c r="E213" s="38" t="s">
        <v>230</v>
      </c>
      <c r="F213" s="78"/>
      <c r="G213" s="109">
        <f aca="true" t="shared" si="81" ref="G213:L213">G214</f>
        <v>33708</v>
      </c>
      <c r="H213" s="109">
        <f t="shared" si="81"/>
        <v>0</v>
      </c>
      <c r="I213" s="109">
        <f t="shared" si="81"/>
        <v>33708</v>
      </c>
      <c r="J213" s="109">
        <f t="shared" si="81"/>
        <v>0</v>
      </c>
      <c r="K213" s="109">
        <f t="shared" si="81"/>
        <v>33708</v>
      </c>
      <c r="L213" s="109">
        <f t="shared" si="81"/>
        <v>0</v>
      </c>
      <c r="M213" s="80"/>
      <c r="N213" s="80"/>
      <c r="O213" s="80"/>
    </row>
    <row r="214" spans="1:15" s="75" customFormat="1" ht="12.75">
      <c r="A214" s="67" t="s">
        <v>136</v>
      </c>
      <c r="B214" s="74" t="s">
        <v>25</v>
      </c>
      <c r="C214" s="36" t="s">
        <v>29</v>
      </c>
      <c r="D214" s="36" t="s">
        <v>4</v>
      </c>
      <c r="E214" s="36" t="s">
        <v>230</v>
      </c>
      <c r="F214" s="74">
        <v>200</v>
      </c>
      <c r="G214" s="108">
        <f>G215</f>
        <v>33708</v>
      </c>
      <c r="H214" s="108">
        <f aca="true" t="shared" si="82" ref="H214:L215">H215</f>
        <v>0</v>
      </c>
      <c r="I214" s="108">
        <f t="shared" si="82"/>
        <v>33708</v>
      </c>
      <c r="J214" s="108">
        <f t="shared" si="82"/>
        <v>0</v>
      </c>
      <c r="K214" s="108">
        <f t="shared" si="82"/>
        <v>33708</v>
      </c>
      <c r="L214" s="108">
        <f t="shared" si="82"/>
        <v>0</v>
      </c>
      <c r="M214" s="76"/>
      <c r="N214" s="76"/>
      <c r="O214" s="76"/>
    </row>
    <row r="215" spans="1:15" s="75" customFormat="1" ht="13.5" customHeight="1">
      <c r="A215" s="67" t="s">
        <v>124</v>
      </c>
      <c r="B215" s="74" t="s">
        <v>25</v>
      </c>
      <c r="C215" s="36" t="s">
        <v>29</v>
      </c>
      <c r="D215" s="36" t="s">
        <v>4</v>
      </c>
      <c r="E215" s="36" t="s">
        <v>230</v>
      </c>
      <c r="F215" s="74">
        <v>240</v>
      </c>
      <c r="G215" s="108">
        <f>G216</f>
        <v>33708</v>
      </c>
      <c r="H215" s="108">
        <f t="shared" si="82"/>
        <v>0</v>
      </c>
      <c r="I215" s="108">
        <f t="shared" si="82"/>
        <v>33708</v>
      </c>
      <c r="J215" s="108">
        <f t="shared" si="82"/>
        <v>0</v>
      </c>
      <c r="K215" s="108">
        <f t="shared" si="82"/>
        <v>33708</v>
      </c>
      <c r="L215" s="108">
        <f t="shared" si="82"/>
        <v>0</v>
      </c>
      <c r="M215" s="76"/>
      <c r="N215" s="76"/>
      <c r="O215" s="76"/>
    </row>
    <row r="216" spans="1:15" s="75" customFormat="1" ht="13.5" customHeight="1">
      <c r="A216" s="67" t="s">
        <v>117</v>
      </c>
      <c r="B216" s="74" t="s">
        <v>25</v>
      </c>
      <c r="C216" s="36" t="s">
        <v>29</v>
      </c>
      <c r="D216" s="36" t="s">
        <v>4</v>
      </c>
      <c r="E216" s="36" t="s">
        <v>230</v>
      </c>
      <c r="F216" s="74">
        <v>244</v>
      </c>
      <c r="G216" s="108">
        <v>33708</v>
      </c>
      <c r="H216" s="108">
        <v>0</v>
      </c>
      <c r="I216" s="108">
        <v>33708</v>
      </c>
      <c r="J216" s="108">
        <v>0</v>
      </c>
      <c r="K216" s="108">
        <v>33708</v>
      </c>
      <c r="L216" s="108">
        <v>0</v>
      </c>
      <c r="M216" s="76"/>
      <c r="N216" s="76"/>
      <c r="O216" s="76"/>
    </row>
    <row r="217" spans="1:15" s="79" customFormat="1" ht="38.25">
      <c r="A217" s="77" t="s">
        <v>231</v>
      </c>
      <c r="B217" s="78" t="s">
        <v>25</v>
      </c>
      <c r="C217" s="38" t="s">
        <v>29</v>
      </c>
      <c r="D217" s="38" t="s">
        <v>4</v>
      </c>
      <c r="E217" s="38" t="s">
        <v>232</v>
      </c>
      <c r="F217" s="78"/>
      <c r="G217" s="109">
        <f>G218</f>
        <v>376284</v>
      </c>
      <c r="H217" s="109">
        <f aca="true" t="shared" si="83" ref="H217:L219">H218</f>
        <v>376284</v>
      </c>
      <c r="I217" s="109">
        <f t="shared" si="83"/>
        <v>376284</v>
      </c>
      <c r="J217" s="109">
        <f t="shared" si="83"/>
        <v>376284</v>
      </c>
      <c r="K217" s="109">
        <f t="shared" si="83"/>
        <v>375395.55000000005</v>
      </c>
      <c r="L217" s="109">
        <f t="shared" si="83"/>
        <v>375395.55000000005</v>
      </c>
      <c r="M217" s="80"/>
      <c r="N217" s="80"/>
      <c r="O217" s="80"/>
    </row>
    <row r="218" spans="1:15" s="75" customFormat="1" ht="12.75">
      <c r="A218" s="67" t="s">
        <v>136</v>
      </c>
      <c r="B218" s="74" t="s">
        <v>25</v>
      </c>
      <c r="C218" s="36" t="s">
        <v>29</v>
      </c>
      <c r="D218" s="36" t="s">
        <v>4</v>
      </c>
      <c r="E218" s="36" t="s">
        <v>232</v>
      </c>
      <c r="F218" s="74">
        <v>200</v>
      </c>
      <c r="G218" s="108">
        <f>G219</f>
        <v>376284</v>
      </c>
      <c r="H218" s="108">
        <f t="shared" si="83"/>
        <v>376284</v>
      </c>
      <c r="I218" s="108">
        <f t="shared" si="83"/>
        <v>376284</v>
      </c>
      <c r="J218" s="108">
        <f t="shared" si="83"/>
        <v>376284</v>
      </c>
      <c r="K218" s="108">
        <f t="shared" si="83"/>
        <v>375395.55000000005</v>
      </c>
      <c r="L218" s="108">
        <f t="shared" si="83"/>
        <v>375395.55000000005</v>
      </c>
      <c r="M218" s="76"/>
      <c r="N218" s="76"/>
      <c r="O218" s="76"/>
    </row>
    <row r="219" spans="1:15" s="75" customFormat="1" ht="12.75">
      <c r="A219" s="67" t="s">
        <v>124</v>
      </c>
      <c r="B219" s="74" t="s">
        <v>25</v>
      </c>
      <c r="C219" s="36" t="s">
        <v>29</v>
      </c>
      <c r="D219" s="36" t="s">
        <v>4</v>
      </c>
      <c r="E219" s="36" t="s">
        <v>232</v>
      </c>
      <c r="F219" s="74">
        <v>240</v>
      </c>
      <c r="G219" s="108">
        <f>G220</f>
        <v>376284</v>
      </c>
      <c r="H219" s="108">
        <f t="shared" si="83"/>
        <v>376284</v>
      </c>
      <c r="I219" s="108">
        <f t="shared" si="83"/>
        <v>376284</v>
      </c>
      <c r="J219" s="108">
        <f t="shared" si="83"/>
        <v>376284</v>
      </c>
      <c r="K219" s="108">
        <f t="shared" si="83"/>
        <v>375395.55000000005</v>
      </c>
      <c r="L219" s="108">
        <f t="shared" si="83"/>
        <v>375395.55000000005</v>
      </c>
      <c r="M219" s="76"/>
      <c r="N219" s="76"/>
      <c r="O219" s="76"/>
    </row>
    <row r="220" spans="1:15" s="75" customFormat="1" ht="25.5">
      <c r="A220" s="67" t="s">
        <v>117</v>
      </c>
      <c r="B220" s="74" t="s">
        <v>25</v>
      </c>
      <c r="C220" s="36" t="s">
        <v>29</v>
      </c>
      <c r="D220" s="36" t="s">
        <v>4</v>
      </c>
      <c r="E220" s="36" t="s">
        <v>232</v>
      </c>
      <c r="F220" s="74">
        <v>244</v>
      </c>
      <c r="G220" s="108">
        <v>376284</v>
      </c>
      <c r="H220" s="108">
        <v>376284</v>
      </c>
      <c r="I220" s="108">
        <v>376284</v>
      </c>
      <c r="J220" s="108">
        <v>376284</v>
      </c>
      <c r="K220" s="108">
        <v>375395.55000000005</v>
      </c>
      <c r="L220" s="108">
        <v>375395.55000000005</v>
      </c>
      <c r="M220" s="76"/>
      <c r="N220" s="76"/>
      <c r="O220" s="76"/>
    </row>
    <row r="221" spans="1:15" s="79" customFormat="1" ht="25.5">
      <c r="A221" s="77" t="s">
        <v>233</v>
      </c>
      <c r="B221" s="78" t="s">
        <v>234</v>
      </c>
      <c r="C221" s="38" t="s">
        <v>29</v>
      </c>
      <c r="D221" s="38" t="s">
        <v>4</v>
      </c>
      <c r="E221" s="38" t="s">
        <v>235</v>
      </c>
      <c r="F221" s="78"/>
      <c r="G221" s="109">
        <f>G222</f>
        <v>362493.6</v>
      </c>
      <c r="H221" s="109">
        <f aca="true" t="shared" si="84" ref="H221:L223">H222</f>
        <v>0</v>
      </c>
      <c r="I221" s="109">
        <f t="shared" si="84"/>
        <v>362493.6</v>
      </c>
      <c r="J221" s="109">
        <f t="shared" si="84"/>
        <v>0</v>
      </c>
      <c r="K221" s="109">
        <f t="shared" si="84"/>
        <v>362120.25</v>
      </c>
      <c r="L221" s="109">
        <f t="shared" si="84"/>
        <v>0</v>
      </c>
      <c r="M221" s="80"/>
      <c r="N221" s="80"/>
      <c r="O221" s="80"/>
    </row>
    <row r="222" spans="1:15" s="75" customFormat="1" ht="12.75">
      <c r="A222" s="67" t="s">
        <v>136</v>
      </c>
      <c r="B222" s="74" t="s">
        <v>234</v>
      </c>
      <c r="C222" s="36" t="s">
        <v>29</v>
      </c>
      <c r="D222" s="36" t="s">
        <v>4</v>
      </c>
      <c r="E222" s="36" t="s">
        <v>235</v>
      </c>
      <c r="F222" s="74">
        <v>200</v>
      </c>
      <c r="G222" s="108">
        <f>G223</f>
        <v>362493.6</v>
      </c>
      <c r="H222" s="108">
        <f t="shared" si="84"/>
        <v>0</v>
      </c>
      <c r="I222" s="108">
        <f t="shared" si="84"/>
        <v>362493.6</v>
      </c>
      <c r="J222" s="108">
        <f t="shared" si="84"/>
        <v>0</v>
      </c>
      <c r="K222" s="108">
        <f t="shared" si="84"/>
        <v>362120.25</v>
      </c>
      <c r="L222" s="108">
        <f t="shared" si="84"/>
        <v>0</v>
      </c>
      <c r="M222" s="76"/>
      <c r="N222" s="76"/>
      <c r="O222" s="76"/>
    </row>
    <row r="223" spans="1:15" s="75" customFormat="1" ht="12.75">
      <c r="A223" s="67" t="s">
        <v>124</v>
      </c>
      <c r="B223" s="74" t="s">
        <v>25</v>
      </c>
      <c r="C223" s="36" t="s">
        <v>29</v>
      </c>
      <c r="D223" s="36" t="s">
        <v>4</v>
      </c>
      <c r="E223" s="36" t="str">
        <f>E222</f>
        <v>02 1 00 S0850</v>
      </c>
      <c r="F223" s="74">
        <v>240</v>
      </c>
      <c r="G223" s="108">
        <f>G224</f>
        <v>362493.6</v>
      </c>
      <c r="H223" s="108">
        <f t="shared" si="84"/>
        <v>0</v>
      </c>
      <c r="I223" s="108">
        <f t="shared" si="84"/>
        <v>362493.6</v>
      </c>
      <c r="J223" s="108">
        <f t="shared" si="84"/>
        <v>0</v>
      </c>
      <c r="K223" s="108">
        <f t="shared" si="84"/>
        <v>362120.25</v>
      </c>
      <c r="L223" s="108">
        <f t="shared" si="84"/>
        <v>0</v>
      </c>
      <c r="M223" s="76"/>
      <c r="N223" s="76"/>
      <c r="O223" s="76"/>
    </row>
    <row r="224" spans="1:15" s="75" customFormat="1" ht="25.5">
      <c r="A224" s="67" t="s">
        <v>117</v>
      </c>
      <c r="B224" s="74" t="s">
        <v>25</v>
      </c>
      <c r="C224" s="36" t="s">
        <v>29</v>
      </c>
      <c r="D224" s="36" t="s">
        <v>4</v>
      </c>
      <c r="E224" s="36" t="str">
        <f>E223</f>
        <v>02 1 00 S0850</v>
      </c>
      <c r="F224" s="74">
        <v>244</v>
      </c>
      <c r="G224" s="108">
        <v>362493.6</v>
      </c>
      <c r="H224" s="108">
        <v>0</v>
      </c>
      <c r="I224" s="108">
        <v>362493.6</v>
      </c>
      <c r="J224" s="108">
        <v>0</v>
      </c>
      <c r="K224" s="108">
        <v>362120.25</v>
      </c>
      <c r="L224" s="108">
        <v>0</v>
      </c>
      <c r="M224" s="76"/>
      <c r="N224" s="76"/>
      <c r="O224" s="76"/>
    </row>
    <row r="225" spans="1:15" s="75" customFormat="1" ht="12.75">
      <c r="A225" s="82" t="s">
        <v>60</v>
      </c>
      <c r="B225" s="74" t="s">
        <v>25</v>
      </c>
      <c r="C225" s="74" t="s">
        <v>29</v>
      </c>
      <c r="D225" s="74" t="s">
        <v>4</v>
      </c>
      <c r="E225" s="74" t="s">
        <v>132</v>
      </c>
      <c r="F225" s="74"/>
      <c r="G225" s="108">
        <f>G226</f>
        <v>60000</v>
      </c>
      <c r="H225" s="108">
        <f aca="true" t="shared" si="85" ref="H225:L229">H226</f>
        <v>0</v>
      </c>
      <c r="I225" s="108">
        <f t="shared" si="85"/>
        <v>60000</v>
      </c>
      <c r="J225" s="108">
        <f t="shared" si="85"/>
        <v>0</v>
      </c>
      <c r="K225" s="108">
        <f t="shared" si="85"/>
        <v>60000</v>
      </c>
      <c r="L225" s="108">
        <f t="shared" si="85"/>
        <v>0</v>
      </c>
      <c r="M225" s="76"/>
      <c r="N225" s="76"/>
      <c r="O225" s="76"/>
    </row>
    <row r="226" spans="1:15" s="75" customFormat="1" ht="12.75">
      <c r="A226" s="68" t="s">
        <v>61</v>
      </c>
      <c r="B226" s="74" t="s">
        <v>25</v>
      </c>
      <c r="C226" s="74" t="s">
        <v>29</v>
      </c>
      <c r="D226" s="74" t="s">
        <v>4</v>
      </c>
      <c r="E226" s="74" t="s">
        <v>133</v>
      </c>
      <c r="F226" s="74"/>
      <c r="G226" s="108">
        <f>G227</f>
        <v>60000</v>
      </c>
      <c r="H226" s="108">
        <f t="shared" si="85"/>
        <v>0</v>
      </c>
      <c r="I226" s="108">
        <f t="shared" si="85"/>
        <v>60000</v>
      </c>
      <c r="J226" s="108">
        <f t="shared" si="85"/>
        <v>0</v>
      </c>
      <c r="K226" s="108">
        <f t="shared" si="85"/>
        <v>60000</v>
      </c>
      <c r="L226" s="108">
        <f t="shared" si="85"/>
        <v>0</v>
      </c>
      <c r="M226" s="76"/>
      <c r="N226" s="76"/>
      <c r="O226" s="76"/>
    </row>
    <row r="227" spans="1:15" s="79" customFormat="1" ht="12.75">
      <c r="A227" s="83" t="s">
        <v>68</v>
      </c>
      <c r="B227" s="78" t="s">
        <v>25</v>
      </c>
      <c r="C227" s="78" t="s">
        <v>29</v>
      </c>
      <c r="D227" s="78" t="s">
        <v>4</v>
      </c>
      <c r="E227" s="78" t="s">
        <v>236</v>
      </c>
      <c r="F227" s="78"/>
      <c r="G227" s="109">
        <f>G228</f>
        <v>60000</v>
      </c>
      <c r="H227" s="109">
        <f t="shared" si="85"/>
        <v>0</v>
      </c>
      <c r="I227" s="109">
        <f t="shared" si="85"/>
        <v>60000</v>
      </c>
      <c r="J227" s="109">
        <f t="shared" si="85"/>
        <v>0</v>
      </c>
      <c r="K227" s="109">
        <f t="shared" si="85"/>
        <v>60000</v>
      </c>
      <c r="L227" s="109">
        <f t="shared" si="85"/>
        <v>0</v>
      </c>
      <c r="M227" s="80"/>
      <c r="N227" s="80"/>
      <c r="O227" s="80"/>
    </row>
    <row r="228" spans="1:15" s="75" customFormat="1" ht="12.75">
      <c r="A228" s="68" t="s">
        <v>136</v>
      </c>
      <c r="B228" s="74" t="s">
        <v>25</v>
      </c>
      <c r="C228" s="74" t="s">
        <v>29</v>
      </c>
      <c r="D228" s="74" t="s">
        <v>4</v>
      </c>
      <c r="E228" s="74" t="s">
        <v>236</v>
      </c>
      <c r="F228" s="74">
        <v>200</v>
      </c>
      <c r="G228" s="108">
        <f>G229</f>
        <v>60000</v>
      </c>
      <c r="H228" s="108">
        <f t="shared" si="85"/>
        <v>0</v>
      </c>
      <c r="I228" s="108">
        <f t="shared" si="85"/>
        <v>60000</v>
      </c>
      <c r="J228" s="108">
        <f t="shared" si="85"/>
        <v>0</v>
      </c>
      <c r="K228" s="108">
        <f t="shared" si="85"/>
        <v>60000</v>
      </c>
      <c r="L228" s="108">
        <f t="shared" si="85"/>
        <v>0</v>
      </c>
      <c r="M228" s="76"/>
      <c r="N228" s="76"/>
      <c r="O228" s="76"/>
    </row>
    <row r="229" spans="1:15" s="75" customFormat="1" ht="12.75">
      <c r="A229" s="68" t="s">
        <v>124</v>
      </c>
      <c r="B229" s="74" t="s">
        <v>25</v>
      </c>
      <c r="C229" s="74" t="s">
        <v>29</v>
      </c>
      <c r="D229" s="74" t="s">
        <v>4</v>
      </c>
      <c r="E229" s="74" t="s">
        <v>236</v>
      </c>
      <c r="F229" s="74">
        <v>240</v>
      </c>
      <c r="G229" s="108">
        <f>G230</f>
        <v>60000</v>
      </c>
      <c r="H229" s="108">
        <f t="shared" si="85"/>
        <v>0</v>
      </c>
      <c r="I229" s="108">
        <f t="shared" si="85"/>
        <v>60000</v>
      </c>
      <c r="J229" s="108">
        <f t="shared" si="85"/>
        <v>0</v>
      </c>
      <c r="K229" s="108">
        <f t="shared" si="85"/>
        <v>60000</v>
      </c>
      <c r="L229" s="108">
        <f t="shared" si="85"/>
        <v>0</v>
      </c>
      <c r="M229" s="76"/>
      <c r="N229" s="76"/>
      <c r="O229" s="76"/>
    </row>
    <row r="230" spans="1:15" s="75" customFormat="1" ht="25.5">
      <c r="A230" s="68" t="s">
        <v>117</v>
      </c>
      <c r="B230" s="74" t="s">
        <v>25</v>
      </c>
      <c r="C230" s="74" t="s">
        <v>29</v>
      </c>
      <c r="D230" s="74" t="s">
        <v>4</v>
      </c>
      <c r="E230" s="74" t="s">
        <v>236</v>
      </c>
      <c r="F230" s="74">
        <v>244</v>
      </c>
      <c r="G230" s="108">
        <v>60000</v>
      </c>
      <c r="H230" s="108">
        <v>0</v>
      </c>
      <c r="I230" s="108">
        <v>60000</v>
      </c>
      <c r="J230" s="108">
        <v>0</v>
      </c>
      <c r="K230" s="108">
        <v>60000</v>
      </c>
      <c r="L230" s="108">
        <v>0</v>
      </c>
      <c r="M230" s="76"/>
      <c r="N230" s="76"/>
      <c r="O230" s="76"/>
    </row>
    <row r="231" spans="1:15" s="91" customFormat="1" ht="15">
      <c r="A231" s="88" t="s">
        <v>0</v>
      </c>
      <c r="B231" s="89" t="s">
        <v>25</v>
      </c>
      <c r="C231" s="33" t="s">
        <v>29</v>
      </c>
      <c r="D231" s="33" t="s">
        <v>38</v>
      </c>
      <c r="E231" s="33"/>
      <c r="F231" s="89"/>
      <c r="G231" s="107">
        <f aca="true" t="shared" si="86" ref="G231:L231">G232</f>
        <v>5150679.09</v>
      </c>
      <c r="H231" s="107">
        <f t="shared" si="86"/>
        <v>4788817.970000001</v>
      </c>
      <c r="I231" s="107">
        <f t="shared" si="86"/>
        <v>5150679.09</v>
      </c>
      <c r="J231" s="107">
        <f t="shared" si="86"/>
        <v>4788817.970000001</v>
      </c>
      <c r="K231" s="107">
        <f t="shared" si="86"/>
        <v>5150679.09</v>
      </c>
      <c r="L231" s="107">
        <f t="shared" si="86"/>
        <v>4788817.970000001</v>
      </c>
      <c r="M231" s="90"/>
      <c r="N231" s="90"/>
      <c r="O231" s="90"/>
    </row>
    <row r="232" spans="1:15" s="75" customFormat="1" ht="25.5">
      <c r="A232" s="67" t="s">
        <v>224</v>
      </c>
      <c r="B232" s="74" t="s">
        <v>25</v>
      </c>
      <c r="C232" s="36" t="s">
        <v>29</v>
      </c>
      <c r="D232" s="36" t="s">
        <v>38</v>
      </c>
      <c r="E232" s="36" t="s">
        <v>225</v>
      </c>
      <c r="F232" s="74"/>
      <c r="G232" s="108">
        <f aca="true" t="shared" si="87" ref="G232:L232">G233+G238</f>
        <v>5150679.09</v>
      </c>
      <c r="H232" s="108">
        <f t="shared" si="87"/>
        <v>4788817.970000001</v>
      </c>
      <c r="I232" s="108">
        <f t="shared" si="87"/>
        <v>5150679.09</v>
      </c>
      <c r="J232" s="108">
        <f t="shared" si="87"/>
        <v>4788817.970000001</v>
      </c>
      <c r="K232" s="108">
        <f t="shared" si="87"/>
        <v>5150679.09</v>
      </c>
      <c r="L232" s="108">
        <f t="shared" si="87"/>
        <v>4788817.970000001</v>
      </c>
      <c r="M232" s="76"/>
      <c r="N232" s="76"/>
      <c r="O232" s="76"/>
    </row>
    <row r="233" spans="1:15" s="75" customFormat="1" ht="25.5">
      <c r="A233" s="67" t="s">
        <v>90</v>
      </c>
      <c r="B233" s="74" t="s">
        <v>25</v>
      </c>
      <c r="C233" s="36" t="s">
        <v>29</v>
      </c>
      <c r="D233" s="36" t="s">
        <v>38</v>
      </c>
      <c r="E233" s="36" t="s">
        <v>226</v>
      </c>
      <c r="F233" s="74"/>
      <c r="G233" s="108">
        <f>G234</f>
        <v>1130000</v>
      </c>
      <c r="H233" s="108">
        <f>H234</f>
        <v>1130000</v>
      </c>
      <c r="I233" s="108">
        <f aca="true" t="shared" si="88" ref="H233:L236">I234</f>
        <v>1130000</v>
      </c>
      <c r="J233" s="108">
        <f t="shared" si="88"/>
        <v>1130000</v>
      </c>
      <c r="K233" s="108">
        <f t="shared" si="88"/>
        <v>1130000</v>
      </c>
      <c r="L233" s="108">
        <f t="shared" si="88"/>
        <v>1130000</v>
      </c>
      <c r="M233" s="76"/>
      <c r="N233" s="76"/>
      <c r="O233" s="76"/>
    </row>
    <row r="234" spans="1:15" s="79" customFormat="1" ht="25.5">
      <c r="A234" s="77" t="s">
        <v>237</v>
      </c>
      <c r="B234" s="78" t="s">
        <v>25</v>
      </c>
      <c r="C234" s="38" t="s">
        <v>29</v>
      </c>
      <c r="D234" s="38" t="s">
        <v>38</v>
      </c>
      <c r="E234" s="38" t="s">
        <v>238</v>
      </c>
      <c r="F234" s="78"/>
      <c r="G234" s="109">
        <f>G235</f>
        <v>1130000</v>
      </c>
      <c r="H234" s="109">
        <f t="shared" si="88"/>
        <v>1130000</v>
      </c>
      <c r="I234" s="109">
        <f t="shared" si="88"/>
        <v>1130000</v>
      </c>
      <c r="J234" s="109">
        <f t="shared" si="88"/>
        <v>1130000</v>
      </c>
      <c r="K234" s="109">
        <f t="shared" si="88"/>
        <v>1130000</v>
      </c>
      <c r="L234" s="109">
        <f t="shared" si="88"/>
        <v>1130000</v>
      </c>
      <c r="M234" s="80"/>
      <c r="N234" s="80"/>
      <c r="O234" s="80"/>
    </row>
    <row r="235" spans="1:15" s="75" customFormat="1" ht="12.75">
      <c r="A235" s="67" t="s">
        <v>136</v>
      </c>
      <c r="B235" s="74" t="s">
        <v>25</v>
      </c>
      <c r="C235" s="36" t="s">
        <v>29</v>
      </c>
      <c r="D235" s="36" t="s">
        <v>38</v>
      </c>
      <c r="E235" s="36" t="s">
        <v>238</v>
      </c>
      <c r="F235" s="74">
        <v>200</v>
      </c>
      <c r="G235" s="108">
        <f>G236</f>
        <v>1130000</v>
      </c>
      <c r="H235" s="108">
        <f t="shared" si="88"/>
        <v>1130000</v>
      </c>
      <c r="I235" s="108">
        <f t="shared" si="88"/>
        <v>1130000</v>
      </c>
      <c r="J235" s="108">
        <f t="shared" si="88"/>
        <v>1130000</v>
      </c>
      <c r="K235" s="108">
        <f t="shared" si="88"/>
        <v>1130000</v>
      </c>
      <c r="L235" s="108">
        <f t="shared" si="88"/>
        <v>1130000</v>
      </c>
      <c r="M235" s="76"/>
      <c r="N235" s="76"/>
      <c r="O235" s="76"/>
    </row>
    <row r="236" spans="1:15" s="75" customFormat="1" ht="12.75">
      <c r="A236" s="67" t="s">
        <v>124</v>
      </c>
      <c r="B236" s="74" t="s">
        <v>25</v>
      </c>
      <c r="C236" s="36" t="s">
        <v>29</v>
      </c>
      <c r="D236" s="36" t="s">
        <v>38</v>
      </c>
      <c r="E236" s="36" t="s">
        <v>238</v>
      </c>
      <c r="F236" s="74">
        <v>240</v>
      </c>
      <c r="G236" s="108">
        <f>G237</f>
        <v>1130000</v>
      </c>
      <c r="H236" s="108">
        <f t="shared" si="88"/>
        <v>1130000</v>
      </c>
      <c r="I236" s="108">
        <f t="shared" si="88"/>
        <v>1130000</v>
      </c>
      <c r="J236" s="108">
        <f t="shared" si="88"/>
        <v>1130000</v>
      </c>
      <c r="K236" s="108">
        <f t="shared" si="88"/>
        <v>1130000</v>
      </c>
      <c r="L236" s="108">
        <f t="shared" si="88"/>
        <v>1130000</v>
      </c>
      <c r="M236" s="76"/>
      <c r="N236" s="76"/>
      <c r="O236" s="76"/>
    </row>
    <row r="237" spans="1:15" s="75" customFormat="1" ht="25.5">
      <c r="A237" s="67" t="s">
        <v>117</v>
      </c>
      <c r="B237" s="74" t="s">
        <v>25</v>
      </c>
      <c r="C237" s="36" t="s">
        <v>29</v>
      </c>
      <c r="D237" s="36" t="s">
        <v>38</v>
      </c>
      <c r="E237" s="36" t="s">
        <v>238</v>
      </c>
      <c r="F237" s="74">
        <v>244</v>
      </c>
      <c r="G237" s="108">
        <v>1130000</v>
      </c>
      <c r="H237" s="108">
        <v>1130000</v>
      </c>
      <c r="I237" s="108">
        <v>1130000</v>
      </c>
      <c r="J237" s="108">
        <v>1130000</v>
      </c>
      <c r="K237" s="108">
        <v>1130000</v>
      </c>
      <c r="L237" s="108">
        <v>1130000</v>
      </c>
      <c r="M237" s="76"/>
      <c r="N237" s="76"/>
      <c r="O237" s="76"/>
    </row>
    <row r="238" spans="1:15" s="75" customFormat="1" ht="38.25">
      <c r="A238" s="67" t="s">
        <v>239</v>
      </c>
      <c r="B238" s="74" t="s">
        <v>25</v>
      </c>
      <c r="C238" s="36" t="s">
        <v>29</v>
      </c>
      <c r="D238" s="36" t="s">
        <v>38</v>
      </c>
      <c r="E238" s="36" t="s">
        <v>240</v>
      </c>
      <c r="F238" s="74"/>
      <c r="G238" s="108">
        <f aca="true" t="shared" si="89" ref="G238:L238">G239+G243</f>
        <v>4020679.0900000003</v>
      </c>
      <c r="H238" s="108">
        <f t="shared" si="89"/>
        <v>3658817.97</v>
      </c>
      <c r="I238" s="108">
        <f t="shared" si="89"/>
        <v>4020679.0900000003</v>
      </c>
      <c r="J238" s="108">
        <f t="shared" si="89"/>
        <v>3658817.97</v>
      </c>
      <c r="K238" s="108">
        <f t="shared" si="89"/>
        <v>4020679.0900000003</v>
      </c>
      <c r="L238" s="108">
        <f t="shared" si="89"/>
        <v>3658817.97</v>
      </c>
      <c r="M238" s="76"/>
      <c r="N238" s="76"/>
      <c r="O238" s="76"/>
    </row>
    <row r="239" spans="1:15" s="79" customFormat="1" ht="38.25">
      <c r="A239" s="77" t="s">
        <v>241</v>
      </c>
      <c r="B239" s="78" t="s">
        <v>25</v>
      </c>
      <c r="C239" s="38" t="s">
        <v>29</v>
      </c>
      <c r="D239" s="38" t="s">
        <v>38</v>
      </c>
      <c r="E239" s="38" t="s">
        <v>242</v>
      </c>
      <c r="F239" s="78"/>
      <c r="G239" s="109">
        <f>G240</f>
        <v>3658817.97</v>
      </c>
      <c r="H239" s="109">
        <f aca="true" t="shared" si="90" ref="H239:L241">H240</f>
        <v>3658817.97</v>
      </c>
      <c r="I239" s="109">
        <f t="shared" si="90"/>
        <v>3658817.97</v>
      </c>
      <c r="J239" s="109">
        <f t="shared" si="90"/>
        <v>3658817.97</v>
      </c>
      <c r="K239" s="109">
        <f t="shared" si="90"/>
        <v>3658817.97</v>
      </c>
      <c r="L239" s="109">
        <f t="shared" si="90"/>
        <v>3658817.97</v>
      </c>
      <c r="M239" s="80"/>
      <c r="N239" s="80"/>
      <c r="O239" s="80"/>
    </row>
    <row r="240" spans="1:15" s="75" customFormat="1" ht="12.75">
      <c r="A240" s="67" t="s">
        <v>136</v>
      </c>
      <c r="B240" s="74" t="s">
        <v>25</v>
      </c>
      <c r="C240" s="36" t="s">
        <v>29</v>
      </c>
      <c r="D240" s="36" t="s">
        <v>38</v>
      </c>
      <c r="E240" s="36" t="s">
        <v>242</v>
      </c>
      <c r="F240" s="74">
        <v>200</v>
      </c>
      <c r="G240" s="108">
        <f>G241</f>
        <v>3658817.97</v>
      </c>
      <c r="H240" s="108">
        <f t="shared" si="90"/>
        <v>3658817.97</v>
      </c>
      <c r="I240" s="108">
        <f t="shared" si="90"/>
        <v>3658817.97</v>
      </c>
      <c r="J240" s="108">
        <f t="shared" si="90"/>
        <v>3658817.97</v>
      </c>
      <c r="K240" s="108">
        <f t="shared" si="90"/>
        <v>3658817.97</v>
      </c>
      <c r="L240" s="108">
        <f t="shared" si="90"/>
        <v>3658817.97</v>
      </c>
      <c r="M240" s="76"/>
      <c r="N240" s="76"/>
      <c r="O240" s="76"/>
    </row>
    <row r="241" spans="1:15" s="75" customFormat="1" ht="12.75">
      <c r="A241" s="67" t="s">
        <v>124</v>
      </c>
      <c r="B241" s="74" t="s">
        <v>25</v>
      </c>
      <c r="C241" s="36" t="s">
        <v>29</v>
      </c>
      <c r="D241" s="36" t="s">
        <v>38</v>
      </c>
      <c r="E241" s="36" t="s">
        <v>242</v>
      </c>
      <c r="F241" s="74">
        <v>240</v>
      </c>
      <c r="G241" s="108">
        <f>G242</f>
        <v>3658817.97</v>
      </c>
      <c r="H241" s="108">
        <f t="shared" si="90"/>
        <v>3658817.97</v>
      </c>
      <c r="I241" s="108">
        <f t="shared" si="90"/>
        <v>3658817.97</v>
      </c>
      <c r="J241" s="108">
        <f t="shared" si="90"/>
        <v>3658817.97</v>
      </c>
      <c r="K241" s="108">
        <f t="shared" si="90"/>
        <v>3658817.97</v>
      </c>
      <c r="L241" s="108">
        <f t="shared" si="90"/>
        <v>3658817.97</v>
      </c>
      <c r="M241" s="76"/>
      <c r="N241" s="76"/>
      <c r="O241" s="76"/>
    </row>
    <row r="242" spans="1:15" s="75" customFormat="1" ht="25.5">
      <c r="A242" s="67" t="s">
        <v>117</v>
      </c>
      <c r="B242" s="74" t="s">
        <v>25</v>
      </c>
      <c r="C242" s="36" t="s">
        <v>29</v>
      </c>
      <c r="D242" s="36" t="s">
        <v>38</v>
      </c>
      <c r="E242" s="36" t="s">
        <v>242</v>
      </c>
      <c r="F242" s="74">
        <v>244</v>
      </c>
      <c r="G242" s="108">
        <v>3658817.97</v>
      </c>
      <c r="H242" s="108">
        <v>3658817.97</v>
      </c>
      <c r="I242" s="108">
        <v>3658817.97</v>
      </c>
      <c r="J242" s="108">
        <v>3658817.97</v>
      </c>
      <c r="K242" s="108">
        <v>3658817.97</v>
      </c>
      <c r="L242" s="108">
        <v>3658817.97</v>
      </c>
      <c r="M242" s="76"/>
      <c r="N242" s="76"/>
      <c r="O242" s="76"/>
    </row>
    <row r="243" spans="1:15" s="79" customFormat="1" ht="25.5">
      <c r="A243" s="77" t="s">
        <v>243</v>
      </c>
      <c r="B243" s="78" t="s">
        <v>25</v>
      </c>
      <c r="C243" s="38" t="s">
        <v>29</v>
      </c>
      <c r="D243" s="38" t="s">
        <v>38</v>
      </c>
      <c r="E243" s="38" t="str">
        <f>E244</f>
        <v>02 2 00 S0750</v>
      </c>
      <c r="F243" s="78"/>
      <c r="G243" s="109">
        <f>G244</f>
        <v>361861.12</v>
      </c>
      <c r="H243" s="109">
        <f aca="true" t="shared" si="91" ref="H243:L245">H244</f>
        <v>0</v>
      </c>
      <c r="I243" s="109">
        <f t="shared" si="91"/>
        <v>361861.12</v>
      </c>
      <c r="J243" s="109">
        <f t="shared" si="91"/>
        <v>0</v>
      </c>
      <c r="K243" s="109">
        <f t="shared" si="91"/>
        <v>361861.12</v>
      </c>
      <c r="L243" s="109">
        <f t="shared" si="91"/>
        <v>0</v>
      </c>
      <c r="M243" s="80"/>
      <c r="N243" s="80"/>
      <c r="O243" s="80"/>
    </row>
    <row r="244" spans="1:15" s="75" customFormat="1" ht="12.75">
      <c r="A244" s="67" t="s">
        <v>136</v>
      </c>
      <c r="B244" s="74" t="s">
        <v>25</v>
      </c>
      <c r="C244" s="36" t="s">
        <v>29</v>
      </c>
      <c r="D244" s="36" t="s">
        <v>38</v>
      </c>
      <c r="E244" s="36" t="str">
        <f>E245</f>
        <v>02 2 00 S0750</v>
      </c>
      <c r="F244" s="74" t="s">
        <v>16</v>
      </c>
      <c r="G244" s="108">
        <f>G245</f>
        <v>361861.12</v>
      </c>
      <c r="H244" s="108">
        <f t="shared" si="91"/>
        <v>0</v>
      </c>
      <c r="I244" s="108">
        <f t="shared" si="91"/>
        <v>361861.12</v>
      </c>
      <c r="J244" s="108">
        <f t="shared" si="91"/>
        <v>0</v>
      </c>
      <c r="K244" s="108">
        <f t="shared" si="91"/>
        <v>361861.12</v>
      </c>
      <c r="L244" s="108">
        <f t="shared" si="91"/>
        <v>0</v>
      </c>
      <c r="M244" s="76"/>
      <c r="N244" s="76"/>
      <c r="O244" s="76"/>
    </row>
    <row r="245" spans="1:15" s="75" customFormat="1" ht="12.75">
      <c r="A245" s="67" t="s">
        <v>124</v>
      </c>
      <c r="B245" s="74" t="s">
        <v>25</v>
      </c>
      <c r="C245" s="36" t="s">
        <v>29</v>
      </c>
      <c r="D245" s="36" t="s">
        <v>38</v>
      </c>
      <c r="E245" s="36" t="str">
        <f>E246</f>
        <v>02 2 00 S0750</v>
      </c>
      <c r="F245" s="74">
        <v>240</v>
      </c>
      <c r="G245" s="108">
        <f>G246</f>
        <v>361861.12</v>
      </c>
      <c r="H245" s="108">
        <f t="shared" si="91"/>
        <v>0</v>
      </c>
      <c r="I245" s="108">
        <f t="shared" si="91"/>
        <v>361861.12</v>
      </c>
      <c r="J245" s="108">
        <f t="shared" si="91"/>
        <v>0</v>
      </c>
      <c r="K245" s="108">
        <f t="shared" si="91"/>
        <v>361861.12</v>
      </c>
      <c r="L245" s="108">
        <f t="shared" si="91"/>
        <v>0</v>
      </c>
      <c r="M245" s="76"/>
      <c r="N245" s="76"/>
      <c r="O245" s="76"/>
    </row>
    <row r="246" spans="1:15" s="75" customFormat="1" ht="25.5">
      <c r="A246" s="67" t="s">
        <v>117</v>
      </c>
      <c r="B246" s="74" t="s">
        <v>25</v>
      </c>
      <c r="C246" s="36" t="s">
        <v>29</v>
      </c>
      <c r="D246" s="36" t="s">
        <v>38</v>
      </c>
      <c r="E246" s="36" t="s">
        <v>244</v>
      </c>
      <c r="F246" s="74">
        <v>244</v>
      </c>
      <c r="G246" s="108">
        <v>361861.12</v>
      </c>
      <c r="H246" s="108">
        <v>0</v>
      </c>
      <c r="I246" s="108">
        <v>361861.12</v>
      </c>
      <c r="J246" s="108">
        <v>0</v>
      </c>
      <c r="K246" s="108">
        <v>361861.12</v>
      </c>
      <c r="L246" s="108">
        <v>0</v>
      </c>
      <c r="M246" s="76"/>
      <c r="N246" s="76"/>
      <c r="O246" s="76"/>
    </row>
    <row r="247" spans="1:15" s="91" customFormat="1" ht="15">
      <c r="A247" s="88" t="s">
        <v>52</v>
      </c>
      <c r="B247" s="89" t="s">
        <v>25</v>
      </c>
      <c r="C247" s="33" t="s">
        <v>29</v>
      </c>
      <c r="D247" s="33" t="s">
        <v>36</v>
      </c>
      <c r="E247" s="33"/>
      <c r="F247" s="89"/>
      <c r="G247" s="107">
        <f aca="true" t="shared" si="92" ref="G247:L247">G248+G254+G275</f>
        <v>6545900</v>
      </c>
      <c r="H247" s="107">
        <f t="shared" si="92"/>
        <v>0</v>
      </c>
      <c r="I247" s="107">
        <f t="shared" si="92"/>
        <v>6545900</v>
      </c>
      <c r="J247" s="107">
        <f t="shared" si="92"/>
        <v>0</v>
      </c>
      <c r="K247" s="107">
        <f t="shared" si="92"/>
        <v>6541090.05</v>
      </c>
      <c r="L247" s="107">
        <f t="shared" si="92"/>
        <v>0</v>
      </c>
      <c r="M247" s="90"/>
      <c r="N247" s="90"/>
      <c r="O247" s="90"/>
    </row>
    <row r="248" spans="1:15" s="75" customFormat="1" ht="12.75">
      <c r="A248" s="67" t="s">
        <v>92</v>
      </c>
      <c r="B248" s="74" t="s">
        <v>25</v>
      </c>
      <c r="C248" s="36" t="s">
        <v>29</v>
      </c>
      <c r="D248" s="36" t="s">
        <v>36</v>
      </c>
      <c r="E248" s="36" t="s">
        <v>199</v>
      </c>
      <c r="F248" s="74"/>
      <c r="G248" s="108">
        <f>G249</f>
        <v>305000</v>
      </c>
      <c r="H248" s="108">
        <f aca="true" t="shared" si="93" ref="H248:L252">H249</f>
        <v>0</v>
      </c>
      <c r="I248" s="108">
        <f t="shared" si="93"/>
        <v>305000</v>
      </c>
      <c r="J248" s="108">
        <f t="shared" si="93"/>
        <v>0</v>
      </c>
      <c r="K248" s="108">
        <f t="shared" si="93"/>
        <v>304899</v>
      </c>
      <c r="L248" s="108">
        <f t="shared" si="93"/>
        <v>0</v>
      </c>
      <c r="M248" s="76"/>
      <c r="N248" s="76"/>
      <c r="O248" s="76"/>
    </row>
    <row r="249" spans="1:15" s="75" customFormat="1" ht="25.5">
      <c r="A249" s="67" t="s">
        <v>245</v>
      </c>
      <c r="B249" s="74" t="s">
        <v>25</v>
      </c>
      <c r="C249" s="36" t="s">
        <v>29</v>
      </c>
      <c r="D249" s="36" t="s">
        <v>36</v>
      </c>
      <c r="E249" s="36" t="s">
        <v>246</v>
      </c>
      <c r="F249" s="74"/>
      <c r="G249" s="108">
        <f>G250</f>
        <v>305000</v>
      </c>
      <c r="H249" s="108">
        <f t="shared" si="93"/>
        <v>0</v>
      </c>
      <c r="I249" s="108">
        <f t="shared" si="93"/>
        <v>305000</v>
      </c>
      <c r="J249" s="108">
        <f t="shared" si="93"/>
        <v>0</v>
      </c>
      <c r="K249" s="108">
        <f t="shared" si="93"/>
        <v>304899</v>
      </c>
      <c r="L249" s="108">
        <f t="shared" si="93"/>
        <v>0</v>
      </c>
      <c r="M249" s="76"/>
      <c r="N249" s="76"/>
      <c r="O249" s="76"/>
    </row>
    <row r="250" spans="1:15" s="79" customFormat="1" ht="25.5">
      <c r="A250" s="77" t="s">
        <v>247</v>
      </c>
      <c r="B250" s="78" t="s">
        <v>25</v>
      </c>
      <c r="C250" s="38" t="s">
        <v>29</v>
      </c>
      <c r="D250" s="38" t="s">
        <v>36</v>
      </c>
      <c r="E250" s="38" t="s">
        <v>248</v>
      </c>
      <c r="F250" s="78"/>
      <c r="G250" s="109">
        <f>G251</f>
        <v>305000</v>
      </c>
      <c r="H250" s="109">
        <f t="shared" si="93"/>
        <v>0</v>
      </c>
      <c r="I250" s="109">
        <f t="shared" si="93"/>
        <v>305000</v>
      </c>
      <c r="J250" s="109">
        <f t="shared" si="93"/>
        <v>0</v>
      </c>
      <c r="K250" s="109">
        <f t="shared" si="93"/>
        <v>304899</v>
      </c>
      <c r="L250" s="109">
        <f t="shared" si="93"/>
        <v>0</v>
      </c>
      <c r="M250" s="80"/>
      <c r="N250" s="80"/>
      <c r="O250" s="80"/>
    </row>
    <row r="251" spans="1:15" s="75" customFormat="1" ht="25.5">
      <c r="A251" s="67" t="s">
        <v>41</v>
      </c>
      <c r="B251" s="74" t="s">
        <v>25</v>
      </c>
      <c r="C251" s="36" t="s">
        <v>29</v>
      </c>
      <c r="D251" s="36" t="s">
        <v>36</v>
      </c>
      <c r="E251" s="36" t="s">
        <v>248</v>
      </c>
      <c r="F251" s="74">
        <v>600</v>
      </c>
      <c r="G251" s="108">
        <f>G252</f>
        <v>305000</v>
      </c>
      <c r="H251" s="108">
        <f t="shared" si="93"/>
        <v>0</v>
      </c>
      <c r="I251" s="108">
        <f t="shared" si="93"/>
        <v>305000</v>
      </c>
      <c r="J251" s="108">
        <f t="shared" si="93"/>
        <v>0</v>
      </c>
      <c r="K251" s="108">
        <f t="shared" si="93"/>
        <v>304899</v>
      </c>
      <c r="L251" s="108">
        <f t="shared" si="93"/>
        <v>0</v>
      </c>
      <c r="M251" s="76"/>
      <c r="N251" s="76"/>
      <c r="O251" s="76"/>
    </row>
    <row r="252" spans="1:15" s="75" customFormat="1" ht="12.75">
      <c r="A252" s="67" t="s">
        <v>127</v>
      </c>
      <c r="B252" s="74" t="s">
        <v>25</v>
      </c>
      <c r="C252" s="36" t="s">
        <v>29</v>
      </c>
      <c r="D252" s="36" t="s">
        <v>36</v>
      </c>
      <c r="E252" s="36" t="s">
        <v>248</v>
      </c>
      <c r="F252" s="74">
        <v>610</v>
      </c>
      <c r="G252" s="108">
        <f>G253</f>
        <v>305000</v>
      </c>
      <c r="H252" s="108">
        <f t="shared" si="93"/>
        <v>0</v>
      </c>
      <c r="I252" s="108">
        <f t="shared" si="93"/>
        <v>305000</v>
      </c>
      <c r="J252" s="108">
        <f t="shared" si="93"/>
        <v>0</v>
      </c>
      <c r="K252" s="108">
        <f t="shared" si="93"/>
        <v>304899</v>
      </c>
      <c r="L252" s="108">
        <f t="shared" si="93"/>
        <v>0</v>
      </c>
      <c r="M252" s="76"/>
      <c r="N252" s="76"/>
      <c r="O252" s="76"/>
    </row>
    <row r="253" spans="1:15" s="75" customFormat="1" ht="12.75">
      <c r="A253" s="67" t="s">
        <v>120</v>
      </c>
      <c r="B253" s="74" t="s">
        <v>25</v>
      </c>
      <c r="C253" s="36" t="s">
        <v>29</v>
      </c>
      <c r="D253" s="36" t="s">
        <v>36</v>
      </c>
      <c r="E253" s="36" t="s">
        <v>248</v>
      </c>
      <c r="F253" s="74">
        <v>612</v>
      </c>
      <c r="G253" s="108">
        <v>305000</v>
      </c>
      <c r="H253" s="108">
        <v>0</v>
      </c>
      <c r="I253" s="108">
        <v>305000</v>
      </c>
      <c r="J253" s="108">
        <v>0</v>
      </c>
      <c r="K253" s="108">
        <v>304899</v>
      </c>
      <c r="L253" s="108">
        <v>0</v>
      </c>
      <c r="M253" s="76"/>
      <c r="N253" s="76"/>
      <c r="O253" s="76"/>
    </row>
    <row r="254" spans="1:15" s="75" customFormat="1" ht="25.5">
      <c r="A254" s="67" t="s">
        <v>76</v>
      </c>
      <c r="B254" s="74" t="s">
        <v>25</v>
      </c>
      <c r="C254" s="36" t="s">
        <v>29</v>
      </c>
      <c r="D254" s="36" t="s">
        <v>36</v>
      </c>
      <c r="E254" s="36" t="s">
        <v>163</v>
      </c>
      <c r="F254" s="74"/>
      <c r="G254" s="108">
        <f aca="true" t="shared" si="94" ref="G254:L254">G255</f>
        <v>2715000</v>
      </c>
      <c r="H254" s="108">
        <f t="shared" si="94"/>
        <v>0</v>
      </c>
      <c r="I254" s="108">
        <f t="shared" si="94"/>
        <v>2715000</v>
      </c>
      <c r="J254" s="108">
        <f t="shared" si="94"/>
        <v>0</v>
      </c>
      <c r="K254" s="108">
        <f t="shared" si="94"/>
        <v>2713509.09</v>
      </c>
      <c r="L254" s="108">
        <f t="shared" si="94"/>
        <v>0</v>
      </c>
      <c r="M254" s="76"/>
      <c r="N254" s="76"/>
      <c r="O254" s="76"/>
    </row>
    <row r="255" spans="1:15" s="75" customFormat="1" ht="25.5">
      <c r="A255" s="67" t="s">
        <v>249</v>
      </c>
      <c r="B255" s="74" t="s">
        <v>25</v>
      </c>
      <c r="C255" s="36" t="s">
        <v>29</v>
      </c>
      <c r="D255" s="36" t="s">
        <v>36</v>
      </c>
      <c r="E255" s="36" t="s">
        <v>250</v>
      </c>
      <c r="F255" s="74"/>
      <c r="G255" s="108">
        <f aca="true" t="shared" si="95" ref="G255:L255">G256+G260+G268+G272+G264</f>
        <v>2715000</v>
      </c>
      <c r="H255" s="108">
        <f t="shared" si="95"/>
        <v>0</v>
      </c>
      <c r="I255" s="108">
        <f t="shared" si="95"/>
        <v>2715000</v>
      </c>
      <c r="J255" s="108">
        <f t="shared" si="95"/>
        <v>0</v>
      </c>
      <c r="K255" s="108">
        <f t="shared" si="95"/>
        <v>2713509.09</v>
      </c>
      <c r="L255" s="108">
        <f t="shared" si="95"/>
        <v>0</v>
      </c>
      <c r="M255" s="76"/>
      <c r="N255" s="76"/>
      <c r="O255" s="76"/>
    </row>
    <row r="256" spans="1:15" s="79" customFormat="1" ht="25.5">
      <c r="A256" s="77" t="s">
        <v>102</v>
      </c>
      <c r="B256" s="78" t="s">
        <v>25</v>
      </c>
      <c r="C256" s="38" t="s">
        <v>29</v>
      </c>
      <c r="D256" s="38" t="s">
        <v>36</v>
      </c>
      <c r="E256" s="38" t="s">
        <v>251</v>
      </c>
      <c r="F256" s="78"/>
      <c r="G256" s="109">
        <f>G257</f>
        <v>381000</v>
      </c>
      <c r="H256" s="109">
        <f aca="true" t="shared" si="96" ref="H256:L258">H257</f>
        <v>0</v>
      </c>
      <c r="I256" s="109">
        <f t="shared" si="96"/>
        <v>381000</v>
      </c>
      <c r="J256" s="109">
        <f t="shared" si="96"/>
        <v>0</v>
      </c>
      <c r="K256" s="109">
        <f t="shared" si="96"/>
        <v>381000</v>
      </c>
      <c r="L256" s="109">
        <f t="shared" si="96"/>
        <v>0</v>
      </c>
      <c r="M256" s="80"/>
      <c r="N256" s="80"/>
      <c r="O256" s="80"/>
    </row>
    <row r="257" spans="1:15" s="75" customFormat="1" ht="12.75">
      <c r="A257" s="67" t="s">
        <v>136</v>
      </c>
      <c r="B257" s="74" t="s">
        <v>25</v>
      </c>
      <c r="C257" s="36" t="s">
        <v>29</v>
      </c>
      <c r="D257" s="36" t="s">
        <v>36</v>
      </c>
      <c r="E257" s="36" t="s">
        <v>251</v>
      </c>
      <c r="F257" s="74" t="s">
        <v>16</v>
      </c>
      <c r="G257" s="108">
        <f>G258</f>
        <v>381000</v>
      </c>
      <c r="H257" s="108">
        <f t="shared" si="96"/>
        <v>0</v>
      </c>
      <c r="I257" s="108">
        <f t="shared" si="96"/>
        <v>381000</v>
      </c>
      <c r="J257" s="108">
        <f t="shared" si="96"/>
        <v>0</v>
      </c>
      <c r="K257" s="108">
        <f t="shared" si="96"/>
        <v>381000</v>
      </c>
      <c r="L257" s="108">
        <f t="shared" si="96"/>
        <v>0</v>
      </c>
      <c r="M257" s="76"/>
      <c r="N257" s="76"/>
      <c r="O257" s="76"/>
    </row>
    <row r="258" spans="1:15" s="75" customFormat="1" ht="12.75">
      <c r="A258" s="67" t="s">
        <v>124</v>
      </c>
      <c r="B258" s="74" t="s">
        <v>25</v>
      </c>
      <c r="C258" s="36" t="s">
        <v>29</v>
      </c>
      <c r="D258" s="36" t="s">
        <v>36</v>
      </c>
      <c r="E258" s="36" t="s">
        <v>251</v>
      </c>
      <c r="F258" s="74">
        <v>240</v>
      </c>
      <c r="G258" s="108">
        <f>G259</f>
        <v>381000</v>
      </c>
      <c r="H258" s="108">
        <f t="shared" si="96"/>
        <v>0</v>
      </c>
      <c r="I258" s="108">
        <f t="shared" si="96"/>
        <v>381000</v>
      </c>
      <c r="J258" s="108">
        <f t="shared" si="96"/>
        <v>0</v>
      </c>
      <c r="K258" s="108">
        <f t="shared" si="96"/>
        <v>381000</v>
      </c>
      <c r="L258" s="108">
        <f t="shared" si="96"/>
        <v>0</v>
      </c>
      <c r="M258" s="76"/>
      <c r="N258" s="76"/>
      <c r="O258" s="76"/>
    </row>
    <row r="259" spans="1:15" s="75" customFormat="1" ht="25.5">
      <c r="A259" s="67" t="s">
        <v>117</v>
      </c>
      <c r="B259" s="74" t="s">
        <v>25</v>
      </c>
      <c r="C259" s="36" t="s">
        <v>29</v>
      </c>
      <c r="D259" s="36" t="s">
        <v>36</v>
      </c>
      <c r="E259" s="36" t="s">
        <v>251</v>
      </c>
      <c r="F259" s="74">
        <v>244</v>
      </c>
      <c r="G259" s="108">
        <v>381000</v>
      </c>
      <c r="H259" s="108">
        <v>0</v>
      </c>
      <c r="I259" s="108">
        <v>381000</v>
      </c>
      <c r="J259" s="108">
        <v>0</v>
      </c>
      <c r="K259" s="108">
        <v>381000</v>
      </c>
      <c r="L259" s="108">
        <v>0</v>
      </c>
      <c r="M259" s="76"/>
      <c r="N259" s="76"/>
      <c r="O259" s="76"/>
    </row>
    <row r="260" spans="1:15" s="79" customFormat="1" ht="12.75">
      <c r="A260" s="77" t="s">
        <v>252</v>
      </c>
      <c r="B260" s="78" t="s">
        <v>25</v>
      </c>
      <c r="C260" s="38" t="s">
        <v>29</v>
      </c>
      <c r="D260" s="38" t="s">
        <v>36</v>
      </c>
      <c r="E260" s="38" t="s">
        <v>253</v>
      </c>
      <c r="F260" s="78"/>
      <c r="G260" s="109">
        <f>G261</f>
        <v>10000</v>
      </c>
      <c r="H260" s="109">
        <f aca="true" t="shared" si="97" ref="H260:L262">H261</f>
        <v>0</v>
      </c>
      <c r="I260" s="109">
        <f t="shared" si="97"/>
        <v>10000</v>
      </c>
      <c r="J260" s="109">
        <f t="shared" si="97"/>
        <v>0</v>
      </c>
      <c r="K260" s="109">
        <f t="shared" si="97"/>
        <v>9200</v>
      </c>
      <c r="L260" s="109">
        <f t="shared" si="97"/>
        <v>0</v>
      </c>
      <c r="M260" s="80"/>
      <c r="N260" s="80"/>
      <c r="O260" s="80"/>
    </row>
    <row r="261" spans="1:15" s="75" customFormat="1" ht="12.75">
      <c r="A261" s="67" t="s">
        <v>136</v>
      </c>
      <c r="B261" s="74" t="s">
        <v>25</v>
      </c>
      <c r="C261" s="36" t="s">
        <v>29</v>
      </c>
      <c r="D261" s="36" t="s">
        <v>36</v>
      </c>
      <c r="E261" s="36" t="s">
        <v>253</v>
      </c>
      <c r="F261" s="74">
        <v>200</v>
      </c>
      <c r="G261" s="108">
        <f>G262</f>
        <v>10000</v>
      </c>
      <c r="H261" s="108">
        <f t="shared" si="97"/>
        <v>0</v>
      </c>
      <c r="I261" s="108">
        <f t="shared" si="97"/>
        <v>10000</v>
      </c>
      <c r="J261" s="108">
        <f t="shared" si="97"/>
        <v>0</v>
      </c>
      <c r="K261" s="108">
        <f t="shared" si="97"/>
        <v>9200</v>
      </c>
      <c r="L261" s="108">
        <f t="shared" si="97"/>
        <v>0</v>
      </c>
      <c r="M261" s="76"/>
      <c r="N261" s="76"/>
      <c r="O261" s="76"/>
    </row>
    <row r="262" spans="1:15" s="75" customFormat="1" ht="12.75">
      <c r="A262" s="67" t="s">
        <v>124</v>
      </c>
      <c r="B262" s="74" t="s">
        <v>25</v>
      </c>
      <c r="C262" s="36" t="s">
        <v>29</v>
      </c>
      <c r="D262" s="36" t="s">
        <v>36</v>
      </c>
      <c r="E262" s="36" t="s">
        <v>253</v>
      </c>
      <c r="F262" s="74">
        <v>240</v>
      </c>
      <c r="G262" s="108">
        <f>G263</f>
        <v>10000</v>
      </c>
      <c r="H262" s="108">
        <f t="shared" si="97"/>
        <v>0</v>
      </c>
      <c r="I262" s="108">
        <f t="shared" si="97"/>
        <v>10000</v>
      </c>
      <c r="J262" s="108">
        <f t="shared" si="97"/>
        <v>0</v>
      </c>
      <c r="K262" s="108">
        <f t="shared" si="97"/>
        <v>9200</v>
      </c>
      <c r="L262" s="108">
        <f t="shared" si="97"/>
        <v>0</v>
      </c>
      <c r="M262" s="76"/>
      <c r="N262" s="76"/>
      <c r="O262" s="76"/>
    </row>
    <row r="263" spans="1:15" s="75" customFormat="1" ht="25.5">
      <c r="A263" s="67" t="s">
        <v>117</v>
      </c>
      <c r="B263" s="74" t="s">
        <v>25</v>
      </c>
      <c r="C263" s="36" t="s">
        <v>29</v>
      </c>
      <c r="D263" s="36" t="s">
        <v>36</v>
      </c>
      <c r="E263" s="36" t="s">
        <v>253</v>
      </c>
      <c r="F263" s="74">
        <v>244</v>
      </c>
      <c r="G263" s="108">
        <v>10000</v>
      </c>
      <c r="H263" s="108">
        <v>0</v>
      </c>
      <c r="I263" s="108">
        <v>10000</v>
      </c>
      <c r="J263" s="108">
        <v>0</v>
      </c>
      <c r="K263" s="108">
        <v>9200</v>
      </c>
      <c r="L263" s="108">
        <v>0</v>
      </c>
      <c r="M263" s="76"/>
      <c r="N263" s="76"/>
      <c r="O263" s="76"/>
    </row>
    <row r="264" spans="1:15" s="79" customFormat="1" ht="12.75">
      <c r="A264" s="77" t="s">
        <v>254</v>
      </c>
      <c r="B264" s="78" t="s">
        <v>25</v>
      </c>
      <c r="C264" s="38" t="s">
        <v>29</v>
      </c>
      <c r="D264" s="38" t="s">
        <v>36</v>
      </c>
      <c r="E264" s="38" t="s">
        <v>255</v>
      </c>
      <c r="F264" s="78"/>
      <c r="G264" s="109">
        <f>G265</f>
        <v>386000</v>
      </c>
      <c r="H264" s="109">
        <f aca="true" t="shared" si="98" ref="H264:L266">H265</f>
        <v>0</v>
      </c>
      <c r="I264" s="109">
        <f t="shared" si="98"/>
        <v>386000</v>
      </c>
      <c r="J264" s="109">
        <f t="shared" si="98"/>
        <v>0</v>
      </c>
      <c r="K264" s="109">
        <f t="shared" si="98"/>
        <v>385309.09</v>
      </c>
      <c r="L264" s="109">
        <f t="shared" si="98"/>
        <v>0</v>
      </c>
      <c r="M264" s="80"/>
      <c r="N264" s="80"/>
      <c r="O264" s="80"/>
    </row>
    <row r="265" spans="1:15" s="75" customFormat="1" ht="12.75">
      <c r="A265" s="67" t="s">
        <v>136</v>
      </c>
      <c r="B265" s="74" t="s">
        <v>25</v>
      </c>
      <c r="C265" s="36" t="s">
        <v>29</v>
      </c>
      <c r="D265" s="36" t="s">
        <v>36</v>
      </c>
      <c r="E265" s="36" t="s">
        <v>255</v>
      </c>
      <c r="F265" s="74">
        <v>200</v>
      </c>
      <c r="G265" s="108">
        <f>G266</f>
        <v>386000</v>
      </c>
      <c r="H265" s="108">
        <f t="shared" si="98"/>
        <v>0</v>
      </c>
      <c r="I265" s="108">
        <f t="shared" si="98"/>
        <v>386000</v>
      </c>
      <c r="J265" s="108">
        <f t="shared" si="98"/>
        <v>0</v>
      </c>
      <c r="K265" s="108">
        <f t="shared" si="98"/>
        <v>385309.09</v>
      </c>
      <c r="L265" s="108">
        <f t="shared" si="98"/>
        <v>0</v>
      </c>
      <c r="M265" s="76"/>
      <c r="N265" s="76"/>
      <c r="O265" s="76"/>
    </row>
    <row r="266" spans="1:15" s="75" customFormat="1" ht="12.75">
      <c r="A266" s="67" t="s">
        <v>124</v>
      </c>
      <c r="B266" s="74" t="s">
        <v>25</v>
      </c>
      <c r="C266" s="36" t="s">
        <v>29</v>
      </c>
      <c r="D266" s="36" t="s">
        <v>36</v>
      </c>
      <c r="E266" s="36" t="s">
        <v>255</v>
      </c>
      <c r="F266" s="74">
        <v>240</v>
      </c>
      <c r="G266" s="108">
        <f>G267</f>
        <v>386000</v>
      </c>
      <c r="H266" s="108">
        <f t="shared" si="98"/>
        <v>0</v>
      </c>
      <c r="I266" s="108">
        <f t="shared" si="98"/>
        <v>386000</v>
      </c>
      <c r="J266" s="108">
        <f t="shared" si="98"/>
        <v>0</v>
      </c>
      <c r="K266" s="108">
        <f t="shared" si="98"/>
        <v>385309.09</v>
      </c>
      <c r="L266" s="108">
        <f t="shared" si="98"/>
        <v>0</v>
      </c>
      <c r="M266" s="76"/>
      <c r="N266" s="76"/>
      <c r="O266" s="76"/>
    </row>
    <row r="267" spans="1:15" s="75" customFormat="1" ht="25.5">
      <c r="A267" s="67" t="s">
        <v>117</v>
      </c>
      <c r="B267" s="74" t="s">
        <v>25</v>
      </c>
      <c r="C267" s="36" t="s">
        <v>29</v>
      </c>
      <c r="D267" s="36" t="s">
        <v>36</v>
      </c>
      <c r="E267" s="36" t="s">
        <v>255</v>
      </c>
      <c r="F267" s="74">
        <v>244</v>
      </c>
      <c r="G267" s="108">
        <v>386000</v>
      </c>
      <c r="H267" s="108">
        <v>0</v>
      </c>
      <c r="I267" s="108">
        <v>386000</v>
      </c>
      <c r="J267" s="108">
        <v>0</v>
      </c>
      <c r="K267" s="108">
        <v>385309.09</v>
      </c>
      <c r="L267" s="108">
        <v>0</v>
      </c>
      <c r="M267" s="76"/>
      <c r="N267" s="76"/>
      <c r="O267" s="76"/>
    </row>
    <row r="268" spans="1:15" s="75" customFormat="1" ht="25.5">
      <c r="A268" s="77" t="s">
        <v>256</v>
      </c>
      <c r="B268" s="78" t="s">
        <v>25</v>
      </c>
      <c r="C268" s="38" t="s">
        <v>29</v>
      </c>
      <c r="D268" s="38" t="s">
        <v>36</v>
      </c>
      <c r="E268" s="38" t="s">
        <v>257</v>
      </c>
      <c r="F268" s="78"/>
      <c r="G268" s="109">
        <f>G269</f>
        <v>258000</v>
      </c>
      <c r="H268" s="109">
        <f aca="true" t="shared" si="99" ref="H268:L270">H269</f>
        <v>0</v>
      </c>
      <c r="I268" s="109">
        <f t="shared" si="99"/>
        <v>258000</v>
      </c>
      <c r="J268" s="109">
        <f t="shared" si="99"/>
        <v>0</v>
      </c>
      <c r="K268" s="109">
        <f t="shared" si="99"/>
        <v>258000</v>
      </c>
      <c r="L268" s="109">
        <f t="shared" si="99"/>
        <v>0</v>
      </c>
      <c r="M268" s="76"/>
      <c r="N268" s="76"/>
      <c r="O268" s="76"/>
    </row>
    <row r="269" spans="1:15" s="75" customFormat="1" ht="12.75">
      <c r="A269" s="67" t="s">
        <v>136</v>
      </c>
      <c r="B269" s="74" t="str">
        <f>B268</f>
        <v>003</v>
      </c>
      <c r="C269" s="74" t="str">
        <f aca="true" t="shared" si="100" ref="C269:E271">C268</f>
        <v>05</v>
      </c>
      <c r="D269" s="74" t="str">
        <f t="shared" si="100"/>
        <v>03</v>
      </c>
      <c r="E269" s="74" t="str">
        <f t="shared" si="100"/>
        <v>03 2 00 23250</v>
      </c>
      <c r="F269" s="74">
        <v>200</v>
      </c>
      <c r="G269" s="108">
        <f>G270</f>
        <v>258000</v>
      </c>
      <c r="H269" s="108">
        <f t="shared" si="99"/>
        <v>0</v>
      </c>
      <c r="I269" s="108">
        <f t="shared" si="99"/>
        <v>258000</v>
      </c>
      <c r="J269" s="108">
        <f t="shared" si="99"/>
        <v>0</v>
      </c>
      <c r="K269" s="108">
        <f t="shared" si="99"/>
        <v>258000</v>
      </c>
      <c r="L269" s="108">
        <f t="shared" si="99"/>
        <v>0</v>
      </c>
      <c r="M269" s="76"/>
      <c r="N269" s="76"/>
      <c r="O269" s="76"/>
    </row>
    <row r="270" spans="1:15" s="75" customFormat="1" ht="12.75">
      <c r="A270" s="67" t="s">
        <v>124</v>
      </c>
      <c r="B270" s="74" t="str">
        <f>B269</f>
        <v>003</v>
      </c>
      <c r="C270" s="74" t="str">
        <f t="shared" si="100"/>
        <v>05</v>
      </c>
      <c r="D270" s="74" t="str">
        <f t="shared" si="100"/>
        <v>03</v>
      </c>
      <c r="E270" s="74" t="str">
        <f t="shared" si="100"/>
        <v>03 2 00 23250</v>
      </c>
      <c r="F270" s="74">
        <v>240</v>
      </c>
      <c r="G270" s="108">
        <f>G271</f>
        <v>258000</v>
      </c>
      <c r="H270" s="108">
        <f t="shared" si="99"/>
        <v>0</v>
      </c>
      <c r="I270" s="108">
        <f t="shared" si="99"/>
        <v>258000</v>
      </c>
      <c r="J270" s="108">
        <f t="shared" si="99"/>
        <v>0</v>
      </c>
      <c r="K270" s="108">
        <f t="shared" si="99"/>
        <v>258000</v>
      </c>
      <c r="L270" s="108">
        <f t="shared" si="99"/>
        <v>0</v>
      </c>
      <c r="M270" s="76"/>
      <c r="N270" s="76"/>
      <c r="O270" s="76"/>
    </row>
    <row r="271" spans="1:15" s="75" customFormat="1" ht="25.5">
      <c r="A271" s="67" t="s">
        <v>117</v>
      </c>
      <c r="B271" s="74" t="str">
        <f>B270</f>
        <v>003</v>
      </c>
      <c r="C271" s="74" t="str">
        <f t="shared" si="100"/>
        <v>05</v>
      </c>
      <c r="D271" s="74" t="str">
        <f t="shared" si="100"/>
        <v>03</v>
      </c>
      <c r="E271" s="74" t="str">
        <f t="shared" si="100"/>
        <v>03 2 00 23250</v>
      </c>
      <c r="F271" s="74">
        <v>244</v>
      </c>
      <c r="G271" s="108">
        <v>258000</v>
      </c>
      <c r="H271" s="108">
        <v>0</v>
      </c>
      <c r="I271" s="108">
        <v>258000</v>
      </c>
      <c r="J271" s="108">
        <v>0</v>
      </c>
      <c r="K271" s="108">
        <v>258000</v>
      </c>
      <c r="L271" s="108">
        <v>0</v>
      </c>
      <c r="M271" s="76"/>
      <c r="N271" s="76"/>
      <c r="O271" s="76"/>
    </row>
    <row r="272" spans="1:15" s="79" customFormat="1" ht="12.75">
      <c r="A272" s="77" t="s">
        <v>258</v>
      </c>
      <c r="B272" s="78" t="s">
        <v>25</v>
      </c>
      <c r="C272" s="38" t="s">
        <v>29</v>
      </c>
      <c r="D272" s="38" t="s">
        <v>36</v>
      </c>
      <c r="E272" s="38" t="s">
        <v>259</v>
      </c>
      <c r="F272" s="78"/>
      <c r="G272" s="109">
        <f>G273</f>
        <v>1680000</v>
      </c>
      <c r="H272" s="109">
        <f aca="true" t="shared" si="101" ref="H272:L273">H273</f>
        <v>0</v>
      </c>
      <c r="I272" s="109">
        <f t="shared" si="101"/>
        <v>1680000</v>
      </c>
      <c r="J272" s="109">
        <f t="shared" si="101"/>
        <v>0</v>
      </c>
      <c r="K272" s="109">
        <f t="shared" si="101"/>
        <v>1680000</v>
      </c>
      <c r="L272" s="109">
        <f t="shared" si="101"/>
        <v>0</v>
      </c>
      <c r="M272" s="80"/>
      <c r="N272" s="80"/>
      <c r="O272" s="80"/>
    </row>
    <row r="273" spans="1:15" s="75" customFormat="1" ht="12.75">
      <c r="A273" s="67" t="s">
        <v>21</v>
      </c>
      <c r="B273" s="74" t="s">
        <v>25</v>
      </c>
      <c r="C273" s="36" t="s">
        <v>29</v>
      </c>
      <c r="D273" s="36" t="s">
        <v>36</v>
      </c>
      <c r="E273" s="36" t="s">
        <v>259</v>
      </c>
      <c r="F273" s="74">
        <v>800</v>
      </c>
      <c r="G273" s="108">
        <f>G274</f>
        <v>1680000</v>
      </c>
      <c r="H273" s="108">
        <f t="shared" si="101"/>
        <v>0</v>
      </c>
      <c r="I273" s="108">
        <f t="shared" si="101"/>
        <v>1680000</v>
      </c>
      <c r="J273" s="108">
        <f t="shared" si="101"/>
        <v>0</v>
      </c>
      <c r="K273" s="108">
        <f t="shared" si="101"/>
        <v>1680000</v>
      </c>
      <c r="L273" s="108">
        <f t="shared" si="101"/>
        <v>0</v>
      </c>
      <c r="M273" s="76"/>
      <c r="N273" s="76"/>
      <c r="O273" s="76"/>
    </row>
    <row r="274" spans="1:15" s="75" customFormat="1" ht="25.5">
      <c r="A274" s="67" t="s">
        <v>122</v>
      </c>
      <c r="B274" s="74" t="s">
        <v>25</v>
      </c>
      <c r="C274" s="36" t="s">
        <v>29</v>
      </c>
      <c r="D274" s="36" t="s">
        <v>36</v>
      </c>
      <c r="E274" s="36" t="s">
        <v>259</v>
      </c>
      <c r="F274" s="74">
        <v>810</v>
      </c>
      <c r="G274" s="108">
        <v>1680000</v>
      </c>
      <c r="H274" s="108">
        <v>0</v>
      </c>
      <c r="I274" s="108">
        <v>1680000</v>
      </c>
      <c r="J274" s="108">
        <v>0</v>
      </c>
      <c r="K274" s="108">
        <v>1680000</v>
      </c>
      <c r="L274" s="108">
        <v>0</v>
      </c>
      <c r="M274" s="76"/>
      <c r="N274" s="76"/>
      <c r="O274" s="76"/>
    </row>
    <row r="275" spans="1:15" s="75" customFormat="1" ht="12.75">
      <c r="A275" s="67" t="s">
        <v>100</v>
      </c>
      <c r="B275" s="74" t="s">
        <v>25</v>
      </c>
      <c r="C275" s="36" t="s">
        <v>29</v>
      </c>
      <c r="D275" s="36" t="s">
        <v>36</v>
      </c>
      <c r="E275" s="36" t="s">
        <v>182</v>
      </c>
      <c r="F275" s="74"/>
      <c r="G275" s="108">
        <f aca="true" t="shared" si="102" ref="G275:L275">G276</f>
        <v>3525900</v>
      </c>
      <c r="H275" s="108">
        <f t="shared" si="102"/>
        <v>0</v>
      </c>
      <c r="I275" s="108">
        <f t="shared" si="102"/>
        <v>3525900</v>
      </c>
      <c r="J275" s="108">
        <f t="shared" si="102"/>
        <v>0</v>
      </c>
      <c r="K275" s="108">
        <f t="shared" si="102"/>
        <v>3522681.96</v>
      </c>
      <c r="L275" s="108">
        <f t="shared" si="102"/>
        <v>0</v>
      </c>
      <c r="M275" s="76"/>
      <c r="N275" s="76"/>
      <c r="O275" s="76"/>
    </row>
    <row r="276" spans="1:15" s="75" customFormat="1" ht="38.25">
      <c r="A276" s="67" t="s">
        <v>105</v>
      </c>
      <c r="B276" s="74" t="s">
        <v>25</v>
      </c>
      <c r="C276" s="36" t="s">
        <v>29</v>
      </c>
      <c r="D276" s="36" t="s">
        <v>36</v>
      </c>
      <c r="E276" s="36" t="s">
        <v>260</v>
      </c>
      <c r="F276" s="74"/>
      <c r="G276" s="108">
        <f aca="true" t="shared" si="103" ref="G276:L276">G277+G281+G285+G288</f>
        <v>3525900</v>
      </c>
      <c r="H276" s="108">
        <f t="shared" si="103"/>
        <v>0</v>
      </c>
      <c r="I276" s="108">
        <f t="shared" si="103"/>
        <v>3525900</v>
      </c>
      <c r="J276" s="108">
        <f t="shared" si="103"/>
        <v>0</v>
      </c>
      <c r="K276" s="108">
        <f t="shared" si="103"/>
        <v>3522681.96</v>
      </c>
      <c r="L276" s="108">
        <f t="shared" si="103"/>
        <v>0</v>
      </c>
      <c r="M276" s="76"/>
      <c r="N276" s="76"/>
      <c r="O276" s="76"/>
    </row>
    <row r="277" spans="1:15" s="79" customFormat="1" ht="25.5">
      <c r="A277" s="77" t="s">
        <v>107</v>
      </c>
      <c r="B277" s="78" t="s">
        <v>25</v>
      </c>
      <c r="C277" s="38" t="s">
        <v>29</v>
      </c>
      <c r="D277" s="38" t="s">
        <v>36</v>
      </c>
      <c r="E277" s="38" t="s">
        <v>261</v>
      </c>
      <c r="F277" s="78"/>
      <c r="G277" s="109">
        <f>G278</f>
        <v>200000</v>
      </c>
      <c r="H277" s="109">
        <f aca="true" t="shared" si="104" ref="H277:L279">H278</f>
        <v>0</v>
      </c>
      <c r="I277" s="109">
        <f t="shared" si="104"/>
        <v>200000</v>
      </c>
      <c r="J277" s="109">
        <f t="shared" si="104"/>
        <v>0</v>
      </c>
      <c r="K277" s="109">
        <f t="shared" si="104"/>
        <v>197900</v>
      </c>
      <c r="L277" s="109">
        <f t="shared" si="104"/>
        <v>0</v>
      </c>
      <c r="M277" s="80"/>
      <c r="N277" s="80"/>
      <c r="O277" s="80"/>
    </row>
    <row r="278" spans="1:15" s="75" customFormat="1" ht="12.75">
      <c r="A278" s="67" t="s">
        <v>136</v>
      </c>
      <c r="B278" s="74" t="s">
        <v>25</v>
      </c>
      <c r="C278" s="36" t="s">
        <v>29</v>
      </c>
      <c r="D278" s="36" t="s">
        <v>36</v>
      </c>
      <c r="E278" s="36" t="s">
        <v>261</v>
      </c>
      <c r="F278" s="74">
        <v>200</v>
      </c>
      <c r="G278" s="108">
        <f>G279</f>
        <v>200000</v>
      </c>
      <c r="H278" s="108">
        <f t="shared" si="104"/>
        <v>0</v>
      </c>
      <c r="I278" s="108">
        <f t="shared" si="104"/>
        <v>200000</v>
      </c>
      <c r="J278" s="108">
        <f t="shared" si="104"/>
        <v>0</v>
      </c>
      <c r="K278" s="108">
        <f t="shared" si="104"/>
        <v>197900</v>
      </c>
      <c r="L278" s="108">
        <f t="shared" si="104"/>
        <v>0</v>
      </c>
      <c r="M278" s="76"/>
      <c r="N278" s="76"/>
      <c r="O278" s="76"/>
    </row>
    <row r="279" spans="1:15" s="75" customFormat="1" ht="12.75">
      <c r="A279" s="67" t="s">
        <v>124</v>
      </c>
      <c r="B279" s="74" t="s">
        <v>25</v>
      </c>
      <c r="C279" s="36" t="s">
        <v>29</v>
      </c>
      <c r="D279" s="36" t="s">
        <v>36</v>
      </c>
      <c r="E279" s="36" t="s">
        <v>261</v>
      </c>
      <c r="F279" s="74">
        <v>240</v>
      </c>
      <c r="G279" s="108">
        <f>G280</f>
        <v>200000</v>
      </c>
      <c r="H279" s="108">
        <f t="shared" si="104"/>
        <v>0</v>
      </c>
      <c r="I279" s="108">
        <f t="shared" si="104"/>
        <v>200000</v>
      </c>
      <c r="J279" s="108">
        <f t="shared" si="104"/>
        <v>0</v>
      </c>
      <c r="K279" s="108">
        <f t="shared" si="104"/>
        <v>197900</v>
      </c>
      <c r="L279" s="108">
        <f t="shared" si="104"/>
        <v>0</v>
      </c>
      <c r="M279" s="76"/>
      <c r="N279" s="76"/>
      <c r="O279" s="76"/>
    </row>
    <row r="280" spans="1:15" s="75" customFormat="1" ht="25.5">
      <c r="A280" s="67" t="s">
        <v>117</v>
      </c>
      <c r="B280" s="74" t="s">
        <v>25</v>
      </c>
      <c r="C280" s="36" t="s">
        <v>29</v>
      </c>
      <c r="D280" s="36" t="s">
        <v>36</v>
      </c>
      <c r="E280" s="36" t="s">
        <v>261</v>
      </c>
      <c r="F280" s="74">
        <v>244</v>
      </c>
      <c r="G280" s="108">
        <v>200000</v>
      </c>
      <c r="H280" s="108">
        <v>0</v>
      </c>
      <c r="I280" s="108">
        <v>200000</v>
      </c>
      <c r="J280" s="108">
        <v>0</v>
      </c>
      <c r="K280" s="108">
        <v>197900</v>
      </c>
      <c r="L280" s="108">
        <v>0</v>
      </c>
      <c r="M280" s="76"/>
      <c r="N280" s="76"/>
      <c r="O280" s="76"/>
    </row>
    <row r="281" spans="1:15" s="79" customFormat="1" ht="12.75">
      <c r="A281" s="77" t="s">
        <v>108</v>
      </c>
      <c r="B281" s="78" t="s">
        <v>25</v>
      </c>
      <c r="C281" s="38" t="s">
        <v>29</v>
      </c>
      <c r="D281" s="38" t="s">
        <v>36</v>
      </c>
      <c r="E281" s="38" t="s">
        <v>262</v>
      </c>
      <c r="F281" s="78"/>
      <c r="G281" s="109">
        <f>G282</f>
        <v>284200</v>
      </c>
      <c r="H281" s="109">
        <f aca="true" t="shared" si="105" ref="H281:L283">H282</f>
        <v>0</v>
      </c>
      <c r="I281" s="109">
        <f t="shared" si="105"/>
        <v>284200</v>
      </c>
      <c r="J281" s="109">
        <f t="shared" si="105"/>
        <v>0</v>
      </c>
      <c r="K281" s="109">
        <f t="shared" si="105"/>
        <v>284147.48</v>
      </c>
      <c r="L281" s="109">
        <f t="shared" si="105"/>
        <v>0</v>
      </c>
      <c r="M281" s="80"/>
      <c r="N281" s="80"/>
      <c r="O281" s="80"/>
    </row>
    <row r="282" spans="1:15" s="75" customFormat="1" ht="12.75">
      <c r="A282" s="67" t="s">
        <v>136</v>
      </c>
      <c r="B282" s="74" t="s">
        <v>25</v>
      </c>
      <c r="C282" s="36" t="s">
        <v>29</v>
      </c>
      <c r="D282" s="36" t="s">
        <v>36</v>
      </c>
      <c r="E282" s="36" t="s">
        <v>262</v>
      </c>
      <c r="F282" s="74" t="s">
        <v>16</v>
      </c>
      <c r="G282" s="108">
        <f>G283</f>
        <v>284200</v>
      </c>
      <c r="H282" s="108">
        <f t="shared" si="105"/>
        <v>0</v>
      </c>
      <c r="I282" s="108">
        <f t="shared" si="105"/>
        <v>284200</v>
      </c>
      <c r="J282" s="108">
        <f t="shared" si="105"/>
        <v>0</v>
      </c>
      <c r="K282" s="108">
        <f t="shared" si="105"/>
        <v>284147.48</v>
      </c>
      <c r="L282" s="108">
        <f t="shared" si="105"/>
        <v>0</v>
      </c>
      <c r="M282" s="76"/>
      <c r="N282" s="76"/>
      <c r="O282" s="76"/>
    </row>
    <row r="283" spans="1:15" s="75" customFormat="1" ht="12.75">
      <c r="A283" s="67" t="s">
        <v>124</v>
      </c>
      <c r="B283" s="74" t="s">
        <v>25</v>
      </c>
      <c r="C283" s="36" t="s">
        <v>29</v>
      </c>
      <c r="D283" s="36" t="s">
        <v>36</v>
      </c>
      <c r="E283" s="36" t="s">
        <v>262</v>
      </c>
      <c r="F283" s="74">
        <v>240</v>
      </c>
      <c r="G283" s="108">
        <f>G284</f>
        <v>284200</v>
      </c>
      <c r="H283" s="108">
        <f t="shared" si="105"/>
        <v>0</v>
      </c>
      <c r="I283" s="108">
        <f t="shared" si="105"/>
        <v>284200</v>
      </c>
      <c r="J283" s="108">
        <f t="shared" si="105"/>
        <v>0</v>
      </c>
      <c r="K283" s="108">
        <f t="shared" si="105"/>
        <v>284147.48</v>
      </c>
      <c r="L283" s="108">
        <f t="shared" si="105"/>
        <v>0</v>
      </c>
      <c r="M283" s="76"/>
      <c r="N283" s="76"/>
      <c r="O283" s="76"/>
    </row>
    <row r="284" spans="1:15" s="75" customFormat="1" ht="25.5">
      <c r="A284" s="67" t="s">
        <v>117</v>
      </c>
      <c r="B284" s="74" t="s">
        <v>25</v>
      </c>
      <c r="C284" s="36" t="s">
        <v>29</v>
      </c>
      <c r="D284" s="36" t="s">
        <v>36</v>
      </c>
      <c r="E284" s="36" t="s">
        <v>262</v>
      </c>
      <c r="F284" s="74">
        <v>244</v>
      </c>
      <c r="G284" s="108">
        <v>284200</v>
      </c>
      <c r="H284" s="108"/>
      <c r="I284" s="108">
        <v>284200</v>
      </c>
      <c r="J284" s="108">
        <v>0</v>
      </c>
      <c r="K284" s="108">
        <v>284147.48</v>
      </c>
      <c r="L284" s="108">
        <v>0</v>
      </c>
      <c r="M284" s="76"/>
      <c r="N284" s="76"/>
      <c r="O284" s="76"/>
    </row>
    <row r="285" spans="1:15" s="79" customFormat="1" ht="12.75">
      <c r="A285" s="77" t="s">
        <v>106</v>
      </c>
      <c r="B285" s="78" t="s">
        <v>25</v>
      </c>
      <c r="C285" s="38" t="s">
        <v>29</v>
      </c>
      <c r="D285" s="38" t="s">
        <v>36</v>
      </c>
      <c r="E285" s="38" t="s">
        <v>263</v>
      </c>
      <c r="F285" s="78"/>
      <c r="G285" s="109">
        <f>G286</f>
        <v>620000</v>
      </c>
      <c r="H285" s="109">
        <f aca="true" t="shared" si="106" ref="H285:L286">H286</f>
        <v>0</v>
      </c>
      <c r="I285" s="109">
        <f t="shared" si="106"/>
        <v>620000</v>
      </c>
      <c r="J285" s="109">
        <f t="shared" si="106"/>
        <v>0</v>
      </c>
      <c r="K285" s="109">
        <f t="shared" si="106"/>
        <v>618934.48</v>
      </c>
      <c r="L285" s="109">
        <f t="shared" si="106"/>
        <v>0</v>
      </c>
      <c r="M285" s="80"/>
      <c r="N285" s="80"/>
      <c r="O285" s="80"/>
    </row>
    <row r="286" spans="1:15" s="75" customFormat="1" ht="12.75">
      <c r="A286" s="67" t="s">
        <v>21</v>
      </c>
      <c r="B286" s="74" t="s">
        <v>25</v>
      </c>
      <c r="C286" s="36" t="s">
        <v>29</v>
      </c>
      <c r="D286" s="36" t="s">
        <v>36</v>
      </c>
      <c r="E286" s="36" t="s">
        <v>263</v>
      </c>
      <c r="F286" s="74">
        <v>800</v>
      </c>
      <c r="G286" s="108">
        <f>G287</f>
        <v>620000</v>
      </c>
      <c r="H286" s="108">
        <f t="shared" si="106"/>
        <v>0</v>
      </c>
      <c r="I286" s="108">
        <f t="shared" si="106"/>
        <v>620000</v>
      </c>
      <c r="J286" s="108">
        <f t="shared" si="106"/>
        <v>0</v>
      </c>
      <c r="K286" s="108">
        <f t="shared" si="106"/>
        <v>618934.48</v>
      </c>
      <c r="L286" s="108">
        <f t="shared" si="106"/>
        <v>0</v>
      </c>
      <c r="M286" s="76"/>
      <c r="N286" s="76"/>
      <c r="O286" s="76"/>
    </row>
    <row r="287" spans="1:15" s="75" customFormat="1" ht="25.5">
      <c r="A287" s="67" t="s">
        <v>122</v>
      </c>
      <c r="B287" s="74" t="s">
        <v>25</v>
      </c>
      <c r="C287" s="36" t="s">
        <v>29</v>
      </c>
      <c r="D287" s="36" t="s">
        <v>36</v>
      </c>
      <c r="E287" s="36" t="s">
        <v>263</v>
      </c>
      <c r="F287" s="74">
        <v>810</v>
      </c>
      <c r="G287" s="108">
        <v>620000</v>
      </c>
      <c r="H287" s="108">
        <v>0</v>
      </c>
      <c r="I287" s="108">
        <v>620000</v>
      </c>
      <c r="J287" s="108">
        <v>0</v>
      </c>
      <c r="K287" s="108">
        <v>618934.48</v>
      </c>
      <c r="L287" s="108">
        <v>0</v>
      </c>
      <c r="M287" s="76"/>
      <c r="N287" s="76"/>
      <c r="O287" s="76"/>
    </row>
    <row r="288" spans="1:15" s="79" customFormat="1" ht="25.5">
      <c r="A288" s="77" t="s">
        <v>107</v>
      </c>
      <c r="B288" s="78" t="s">
        <v>25</v>
      </c>
      <c r="C288" s="38" t="s">
        <v>29</v>
      </c>
      <c r="D288" s="38" t="s">
        <v>36</v>
      </c>
      <c r="E288" s="38" t="s">
        <v>264</v>
      </c>
      <c r="F288" s="78"/>
      <c r="G288" s="109">
        <f>G289</f>
        <v>2421700</v>
      </c>
      <c r="H288" s="109">
        <f aca="true" t="shared" si="107" ref="H288:L289">H289</f>
        <v>0</v>
      </c>
      <c r="I288" s="109">
        <f t="shared" si="107"/>
        <v>2421700</v>
      </c>
      <c r="J288" s="109">
        <f t="shared" si="107"/>
        <v>0</v>
      </c>
      <c r="K288" s="109">
        <f t="shared" si="107"/>
        <v>2421700</v>
      </c>
      <c r="L288" s="109">
        <f t="shared" si="107"/>
        <v>0</v>
      </c>
      <c r="M288" s="80"/>
      <c r="N288" s="80"/>
      <c r="O288" s="80"/>
    </row>
    <row r="289" spans="1:15" s="75" customFormat="1" ht="12.75">
      <c r="A289" s="67" t="s">
        <v>21</v>
      </c>
      <c r="B289" s="74" t="s">
        <v>25</v>
      </c>
      <c r="C289" s="36" t="s">
        <v>29</v>
      </c>
      <c r="D289" s="36" t="s">
        <v>36</v>
      </c>
      <c r="E289" s="36" t="s">
        <v>264</v>
      </c>
      <c r="F289" s="74">
        <v>800</v>
      </c>
      <c r="G289" s="108">
        <f>G290</f>
        <v>2421700</v>
      </c>
      <c r="H289" s="108">
        <f t="shared" si="107"/>
        <v>0</v>
      </c>
      <c r="I289" s="108">
        <f t="shared" si="107"/>
        <v>2421700</v>
      </c>
      <c r="J289" s="108">
        <f t="shared" si="107"/>
        <v>0</v>
      </c>
      <c r="K289" s="108">
        <f t="shared" si="107"/>
        <v>2421700</v>
      </c>
      <c r="L289" s="108">
        <f t="shared" si="107"/>
        <v>0</v>
      </c>
      <c r="M289" s="76"/>
      <c r="N289" s="76"/>
      <c r="O289" s="76"/>
    </row>
    <row r="290" spans="1:15" s="75" customFormat="1" ht="25.5">
      <c r="A290" s="67" t="s">
        <v>122</v>
      </c>
      <c r="B290" s="74" t="s">
        <v>25</v>
      </c>
      <c r="C290" s="36" t="s">
        <v>29</v>
      </c>
      <c r="D290" s="36" t="s">
        <v>36</v>
      </c>
      <c r="E290" s="36" t="s">
        <v>264</v>
      </c>
      <c r="F290" s="74">
        <v>810</v>
      </c>
      <c r="G290" s="108">
        <v>2421700</v>
      </c>
      <c r="H290" s="108">
        <v>0</v>
      </c>
      <c r="I290" s="108">
        <v>2421700</v>
      </c>
      <c r="J290" s="108">
        <v>0</v>
      </c>
      <c r="K290" s="108">
        <v>2421700</v>
      </c>
      <c r="L290" s="108">
        <v>0</v>
      </c>
      <c r="M290" s="76"/>
      <c r="N290" s="76"/>
      <c r="O290" s="76"/>
    </row>
    <row r="291" spans="1:15" s="91" customFormat="1" ht="15">
      <c r="A291" s="88" t="s">
        <v>109</v>
      </c>
      <c r="B291" s="89" t="s">
        <v>25</v>
      </c>
      <c r="C291" s="33" t="s">
        <v>29</v>
      </c>
      <c r="D291" s="33" t="s">
        <v>29</v>
      </c>
      <c r="E291" s="33"/>
      <c r="F291" s="89"/>
      <c r="G291" s="107">
        <f>G292</f>
        <v>4606592</v>
      </c>
      <c r="H291" s="107">
        <f aca="true" t="shared" si="108" ref="H291:L293">H292</f>
        <v>0</v>
      </c>
      <c r="I291" s="107">
        <f t="shared" si="108"/>
        <v>4606592</v>
      </c>
      <c r="J291" s="107">
        <f t="shared" si="108"/>
        <v>0</v>
      </c>
      <c r="K291" s="107">
        <f t="shared" si="108"/>
        <v>4589138.710000001</v>
      </c>
      <c r="L291" s="107">
        <f t="shared" si="108"/>
        <v>0</v>
      </c>
      <c r="M291" s="90"/>
      <c r="N291" s="90"/>
      <c r="O291" s="90"/>
    </row>
    <row r="292" spans="1:15" s="75" customFormat="1" ht="25.5">
      <c r="A292" s="67" t="s">
        <v>224</v>
      </c>
      <c r="B292" s="74" t="s">
        <v>25</v>
      </c>
      <c r="C292" s="36" t="s">
        <v>29</v>
      </c>
      <c r="D292" s="36" t="s">
        <v>29</v>
      </c>
      <c r="E292" s="36" t="s">
        <v>225</v>
      </c>
      <c r="F292" s="74"/>
      <c r="G292" s="108">
        <f>G293</f>
        <v>4606592</v>
      </c>
      <c r="H292" s="108">
        <f t="shared" si="108"/>
        <v>0</v>
      </c>
      <c r="I292" s="108">
        <f t="shared" si="108"/>
        <v>4606592</v>
      </c>
      <c r="J292" s="108">
        <f t="shared" si="108"/>
        <v>0</v>
      </c>
      <c r="K292" s="108">
        <f t="shared" si="108"/>
        <v>4589138.710000001</v>
      </c>
      <c r="L292" s="108">
        <f t="shared" si="108"/>
        <v>0</v>
      </c>
      <c r="M292" s="76"/>
      <c r="N292" s="76"/>
      <c r="O292" s="76"/>
    </row>
    <row r="293" spans="1:15" s="75" customFormat="1" ht="25.5">
      <c r="A293" s="67" t="s">
        <v>110</v>
      </c>
      <c r="B293" s="74" t="s">
        <v>25</v>
      </c>
      <c r="C293" s="36" t="s">
        <v>29</v>
      </c>
      <c r="D293" s="36" t="s">
        <v>29</v>
      </c>
      <c r="E293" s="36" t="s">
        <v>265</v>
      </c>
      <c r="F293" s="74"/>
      <c r="G293" s="108">
        <f>G294</f>
        <v>4606592</v>
      </c>
      <c r="H293" s="108">
        <f t="shared" si="108"/>
        <v>0</v>
      </c>
      <c r="I293" s="108">
        <f t="shared" si="108"/>
        <v>4606592</v>
      </c>
      <c r="J293" s="108">
        <f t="shared" si="108"/>
        <v>0</v>
      </c>
      <c r="K293" s="108">
        <f t="shared" si="108"/>
        <v>4589138.710000001</v>
      </c>
      <c r="L293" s="108">
        <f t="shared" si="108"/>
        <v>0</v>
      </c>
      <c r="M293" s="76"/>
      <c r="N293" s="76"/>
      <c r="O293" s="76"/>
    </row>
    <row r="294" spans="1:15" s="79" customFormat="1" ht="25.5">
      <c r="A294" s="77" t="s">
        <v>111</v>
      </c>
      <c r="B294" s="78" t="s">
        <v>25</v>
      </c>
      <c r="C294" s="38" t="s">
        <v>29</v>
      </c>
      <c r="D294" s="38" t="s">
        <v>29</v>
      </c>
      <c r="E294" s="38" t="s">
        <v>266</v>
      </c>
      <c r="F294" s="78" t="s">
        <v>9</v>
      </c>
      <c r="G294" s="109">
        <f aca="true" t="shared" si="109" ref="G294:L294">G295+G300+G304</f>
        <v>4606592</v>
      </c>
      <c r="H294" s="109">
        <f t="shared" si="109"/>
        <v>0</v>
      </c>
      <c r="I294" s="109">
        <f t="shared" si="109"/>
        <v>4606592</v>
      </c>
      <c r="J294" s="109">
        <f t="shared" si="109"/>
        <v>0</v>
      </c>
      <c r="K294" s="109">
        <f t="shared" si="109"/>
        <v>4589138.710000001</v>
      </c>
      <c r="L294" s="109">
        <f t="shared" si="109"/>
        <v>0</v>
      </c>
      <c r="M294" s="80"/>
      <c r="N294" s="80"/>
      <c r="O294" s="80"/>
    </row>
    <row r="295" spans="1:15" s="75" customFormat="1" ht="38.25">
      <c r="A295" s="67" t="s">
        <v>42</v>
      </c>
      <c r="B295" s="74" t="s">
        <v>25</v>
      </c>
      <c r="C295" s="36" t="s">
        <v>29</v>
      </c>
      <c r="D295" s="36" t="s">
        <v>29</v>
      </c>
      <c r="E295" s="36" t="s">
        <v>266</v>
      </c>
      <c r="F295" s="74" t="s">
        <v>33</v>
      </c>
      <c r="G295" s="108">
        <f aca="true" t="shared" si="110" ref="G295:L295">G296</f>
        <v>3666022</v>
      </c>
      <c r="H295" s="108">
        <f t="shared" si="110"/>
        <v>0</v>
      </c>
      <c r="I295" s="108">
        <f t="shared" si="110"/>
        <v>3666022</v>
      </c>
      <c r="J295" s="108">
        <f t="shared" si="110"/>
        <v>0</v>
      </c>
      <c r="K295" s="108">
        <f t="shared" si="110"/>
        <v>3648670.33</v>
      </c>
      <c r="L295" s="108">
        <f t="shared" si="110"/>
        <v>0</v>
      </c>
      <c r="M295" s="76"/>
      <c r="N295" s="76"/>
      <c r="O295" s="76"/>
    </row>
    <row r="296" spans="1:15" s="75" customFormat="1" ht="12.75">
      <c r="A296" s="67" t="s">
        <v>267</v>
      </c>
      <c r="B296" s="74" t="s">
        <v>25</v>
      </c>
      <c r="C296" s="36" t="s">
        <v>29</v>
      </c>
      <c r="D296" s="36" t="s">
        <v>29</v>
      </c>
      <c r="E296" s="36" t="s">
        <v>266</v>
      </c>
      <c r="F296" s="74">
        <v>110</v>
      </c>
      <c r="G296" s="108">
        <f aca="true" t="shared" si="111" ref="G296:L296">G297+G298+G299</f>
        <v>3666022</v>
      </c>
      <c r="H296" s="108">
        <f t="shared" si="111"/>
        <v>0</v>
      </c>
      <c r="I296" s="108">
        <f t="shared" si="111"/>
        <v>3666022</v>
      </c>
      <c r="J296" s="108">
        <f t="shared" si="111"/>
        <v>0</v>
      </c>
      <c r="K296" s="108">
        <f t="shared" si="111"/>
        <v>3648670.33</v>
      </c>
      <c r="L296" s="108">
        <f t="shared" si="111"/>
        <v>0</v>
      </c>
      <c r="M296" s="76"/>
      <c r="N296" s="76"/>
      <c r="O296" s="76"/>
    </row>
    <row r="297" spans="1:15" s="75" customFormat="1" ht="12.75">
      <c r="A297" s="67" t="s">
        <v>268</v>
      </c>
      <c r="B297" s="74" t="s">
        <v>25</v>
      </c>
      <c r="C297" s="36" t="s">
        <v>29</v>
      </c>
      <c r="D297" s="36" t="s">
        <v>29</v>
      </c>
      <c r="E297" s="36" t="s">
        <v>266</v>
      </c>
      <c r="F297" s="74">
        <v>111</v>
      </c>
      <c r="G297" s="108">
        <v>2733068</v>
      </c>
      <c r="H297" s="108">
        <v>0</v>
      </c>
      <c r="I297" s="108">
        <v>2733068</v>
      </c>
      <c r="J297" s="108">
        <v>0</v>
      </c>
      <c r="K297" s="108">
        <v>2732856.54</v>
      </c>
      <c r="L297" s="108">
        <v>0</v>
      </c>
      <c r="M297" s="76"/>
      <c r="N297" s="76"/>
      <c r="O297" s="76"/>
    </row>
    <row r="298" spans="1:15" s="75" customFormat="1" ht="12.75">
      <c r="A298" s="67" t="s">
        <v>269</v>
      </c>
      <c r="B298" s="74" t="s">
        <v>25</v>
      </c>
      <c r="C298" s="36" t="s">
        <v>29</v>
      </c>
      <c r="D298" s="36" t="s">
        <v>29</v>
      </c>
      <c r="E298" s="36" t="s">
        <v>266</v>
      </c>
      <c r="F298" s="74">
        <v>112</v>
      </c>
      <c r="G298" s="108">
        <v>110300</v>
      </c>
      <c r="H298" s="108">
        <v>0</v>
      </c>
      <c r="I298" s="108">
        <v>110300</v>
      </c>
      <c r="J298" s="108">
        <v>0</v>
      </c>
      <c r="K298" s="108">
        <v>110237.6</v>
      </c>
      <c r="L298" s="108">
        <v>0</v>
      </c>
      <c r="M298" s="76"/>
      <c r="N298" s="76"/>
      <c r="O298" s="76"/>
    </row>
    <row r="299" spans="1:15" s="75" customFormat="1" ht="25.5">
      <c r="A299" s="67" t="s">
        <v>270</v>
      </c>
      <c r="B299" s="74" t="s">
        <v>25</v>
      </c>
      <c r="C299" s="36" t="s">
        <v>29</v>
      </c>
      <c r="D299" s="36" t="s">
        <v>29</v>
      </c>
      <c r="E299" s="36" t="s">
        <v>266</v>
      </c>
      <c r="F299" s="74">
        <v>119</v>
      </c>
      <c r="G299" s="108">
        <v>822654</v>
      </c>
      <c r="H299" s="108">
        <v>0</v>
      </c>
      <c r="I299" s="108">
        <v>822654</v>
      </c>
      <c r="J299" s="108">
        <v>0</v>
      </c>
      <c r="K299" s="108">
        <v>805576.19</v>
      </c>
      <c r="L299" s="108">
        <v>0</v>
      </c>
      <c r="M299" s="76"/>
      <c r="N299" s="76"/>
      <c r="O299" s="76"/>
    </row>
    <row r="300" spans="1:15" s="75" customFormat="1" ht="12.75">
      <c r="A300" s="67" t="s">
        <v>136</v>
      </c>
      <c r="B300" s="74" t="s">
        <v>25</v>
      </c>
      <c r="C300" s="36" t="s">
        <v>29</v>
      </c>
      <c r="D300" s="36" t="s">
        <v>29</v>
      </c>
      <c r="E300" s="36" t="s">
        <v>266</v>
      </c>
      <c r="F300" s="74" t="s">
        <v>16</v>
      </c>
      <c r="G300" s="108">
        <f aca="true" t="shared" si="112" ref="G300:L300">G301</f>
        <v>940360</v>
      </c>
      <c r="H300" s="108">
        <f t="shared" si="112"/>
        <v>0</v>
      </c>
      <c r="I300" s="108">
        <f t="shared" si="112"/>
        <v>940360</v>
      </c>
      <c r="J300" s="108">
        <f t="shared" si="112"/>
        <v>0</v>
      </c>
      <c r="K300" s="108">
        <f t="shared" si="112"/>
        <v>940267.56</v>
      </c>
      <c r="L300" s="108">
        <f t="shared" si="112"/>
        <v>0</v>
      </c>
      <c r="M300" s="76"/>
      <c r="N300" s="76"/>
      <c r="O300" s="76"/>
    </row>
    <row r="301" spans="1:15" s="75" customFormat="1" ht="12.75">
      <c r="A301" s="67" t="s">
        <v>124</v>
      </c>
      <c r="B301" s="74" t="s">
        <v>25</v>
      </c>
      <c r="C301" s="36" t="s">
        <v>29</v>
      </c>
      <c r="D301" s="36" t="s">
        <v>29</v>
      </c>
      <c r="E301" s="36" t="s">
        <v>266</v>
      </c>
      <c r="F301" s="74">
        <v>240</v>
      </c>
      <c r="G301" s="108">
        <f aca="true" t="shared" si="113" ref="G301:L301">G302+G303</f>
        <v>940360</v>
      </c>
      <c r="H301" s="108">
        <f t="shared" si="113"/>
        <v>0</v>
      </c>
      <c r="I301" s="108">
        <f t="shared" si="113"/>
        <v>940360</v>
      </c>
      <c r="J301" s="108">
        <f t="shared" si="113"/>
        <v>0</v>
      </c>
      <c r="K301" s="108">
        <f t="shared" si="113"/>
        <v>940267.56</v>
      </c>
      <c r="L301" s="108">
        <f t="shared" si="113"/>
        <v>0</v>
      </c>
      <c r="M301" s="76"/>
      <c r="N301" s="76"/>
      <c r="O301" s="76"/>
    </row>
    <row r="302" spans="1:15" s="75" customFormat="1" ht="12.75">
      <c r="A302" s="67" t="s">
        <v>116</v>
      </c>
      <c r="B302" s="74" t="s">
        <v>25</v>
      </c>
      <c r="C302" s="36" t="s">
        <v>29</v>
      </c>
      <c r="D302" s="36" t="s">
        <v>29</v>
      </c>
      <c r="E302" s="36" t="s">
        <v>266</v>
      </c>
      <c r="F302" s="74">
        <v>242</v>
      </c>
      <c r="G302" s="108">
        <v>153825</v>
      </c>
      <c r="H302" s="108">
        <v>0</v>
      </c>
      <c r="I302" s="108">
        <v>153825</v>
      </c>
      <c r="J302" s="108">
        <v>0</v>
      </c>
      <c r="K302" s="108">
        <v>153740.15999999997</v>
      </c>
      <c r="L302" s="108">
        <v>0</v>
      </c>
      <c r="M302" s="76"/>
      <c r="N302" s="76"/>
      <c r="O302" s="76"/>
    </row>
    <row r="303" spans="1:15" s="75" customFormat="1" ht="25.5">
      <c r="A303" s="67" t="s">
        <v>117</v>
      </c>
      <c r="B303" s="74" t="s">
        <v>25</v>
      </c>
      <c r="C303" s="36" t="s">
        <v>29</v>
      </c>
      <c r="D303" s="36" t="s">
        <v>29</v>
      </c>
      <c r="E303" s="36" t="s">
        <v>266</v>
      </c>
      <c r="F303" s="74">
        <v>244</v>
      </c>
      <c r="G303" s="108">
        <v>786535</v>
      </c>
      <c r="H303" s="108"/>
      <c r="I303" s="108">
        <v>786535</v>
      </c>
      <c r="J303" s="108">
        <v>0</v>
      </c>
      <c r="K303" s="108">
        <v>786527.4000000001</v>
      </c>
      <c r="L303" s="108">
        <v>0</v>
      </c>
      <c r="M303" s="76"/>
      <c r="N303" s="76"/>
      <c r="O303" s="76"/>
    </row>
    <row r="304" spans="1:15" s="75" customFormat="1" ht="12.75">
      <c r="A304" s="67" t="s">
        <v>21</v>
      </c>
      <c r="B304" s="74" t="s">
        <v>25</v>
      </c>
      <c r="C304" s="36" t="s">
        <v>29</v>
      </c>
      <c r="D304" s="36" t="s">
        <v>29</v>
      </c>
      <c r="E304" s="36" t="s">
        <v>266</v>
      </c>
      <c r="F304" s="74">
        <v>800</v>
      </c>
      <c r="G304" s="108">
        <f>G305</f>
        <v>210</v>
      </c>
      <c r="H304" s="108">
        <f aca="true" t="shared" si="114" ref="H304:L305">H305</f>
        <v>0</v>
      </c>
      <c r="I304" s="108">
        <f t="shared" si="114"/>
        <v>210</v>
      </c>
      <c r="J304" s="108">
        <f t="shared" si="114"/>
        <v>0</v>
      </c>
      <c r="K304" s="108">
        <f t="shared" si="114"/>
        <v>200.82</v>
      </c>
      <c r="L304" s="108">
        <f t="shared" si="114"/>
        <v>0</v>
      </c>
      <c r="M304" s="76"/>
      <c r="N304" s="76"/>
      <c r="O304" s="76"/>
    </row>
    <row r="305" spans="1:15" s="75" customFormat="1" ht="12.75">
      <c r="A305" s="67" t="s">
        <v>217</v>
      </c>
      <c r="B305" s="74" t="s">
        <v>25</v>
      </c>
      <c r="C305" s="36" t="s">
        <v>29</v>
      </c>
      <c r="D305" s="36" t="s">
        <v>29</v>
      </c>
      <c r="E305" s="36" t="s">
        <v>266</v>
      </c>
      <c r="F305" s="74">
        <v>850</v>
      </c>
      <c r="G305" s="108">
        <f>G306</f>
        <v>210</v>
      </c>
      <c r="H305" s="108">
        <f t="shared" si="114"/>
        <v>0</v>
      </c>
      <c r="I305" s="108">
        <f t="shared" si="114"/>
        <v>210</v>
      </c>
      <c r="J305" s="108">
        <f t="shared" si="114"/>
        <v>0</v>
      </c>
      <c r="K305" s="108">
        <f t="shared" si="114"/>
        <v>200.82</v>
      </c>
      <c r="L305" s="108">
        <f t="shared" si="114"/>
        <v>0</v>
      </c>
      <c r="M305" s="76"/>
      <c r="N305" s="76"/>
      <c r="O305" s="76"/>
    </row>
    <row r="306" spans="1:15" s="75" customFormat="1" ht="12.75">
      <c r="A306" s="67" t="s">
        <v>220</v>
      </c>
      <c r="B306" s="74" t="s">
        <v>25</v>
      </c>
      <c r="C306" s="36" t="s">
        <v>29</v>
      </c>
      <c r="D306" s="36" t="s">
        <v>29</v>
      </c>
      <c r="E306" s="36" t="s">
        <v>266</v>
      </c>
      <c r="F306" s="74">
        <v>853</v>
      </c>
      <c r="G306" s="108">
        <v>210</v>
      </c>
      <c r="H306" s="108"/>
      <c r="I306" s="108">
        <v>210</v>
      </c>
      <c r="J306" s="108">
        <v>0</v>
      </c>
      <c r="K306" s="108">
        <v>200.82</v>
      </c>
      <c r="L306" s="108">
        <v>0</v>
      </c>
      <c r="M306" s="76"/>
      <c r="N306" s="76"/>
      <c r="O306" s="76"/>
    </row>
    <row r="307" spans="1:12" ht="18" customHeight="1">
      <c r="A307" s="29" t="s">
        <v>91</v>
      </c>
      <c r="B307" s="30" t="s">
        <v>25</v>
      </c>
      <c r="C307" s="30" t="s">
        <v>32</v>
      </c>
      <c r="D307" s="30"/>
      <c r="E307" s="30"/>
      <c r="F307" s="30"/>
      <c r="G307" s="100">
        <f>G308</f>
        <v>20149564.56</v>
      </c>
      <c r="H307" s="100">
        <f>H308</f>
        <v>5204255.77</v>
      </c>
      <c r="I307" s="100">
        <f aca="true" t="shared" si="115" ref="I307:L308">I308</f>
        <v>20149564.56</v>
      </c>
      <c r="J307" s="100">
        <f t="shared" si="115"/>
        <v>5204255.77</v>
      </c>
      <c r="K307" s="100">
        <f t="shared" si="115"/>
        <v>20149564.54</v>
      </c>
      <c r="L307" s="100">
        <f t="shared" si="115"/>
        <v>5204255.77</v>
      </c>
    </row>
    <row r="308" spans="1:12" ht="15">
      <c r="A308" s="31" t="s">
        <v>19</v>
      </c>
      <c r="B308" s="33" t="s">
        <v>25</v>
      </c>
      <c r="C308" s="33" t="s">
        <v>32</v>
      </c>
      <c r="D308" s="33" t="s">
        <v>4</v>
      </c>
      <c r="E308" s="33"/>
      <c r="F308" s="33"/>
      <c r="G308" s="101">
        <f>G309</f>
        <v>20149564.56</v>
      </c>
      <c r="H308" s="101">
        <f>H309</f>
        <v>5204255.77</v>
      </c>
      <c r="I308" s="101">
        <f t="shared" si="115"/>
        <v>20149564.56</v>
      </c>
      <c r="J308" s="101">
        <f t="shared" si="115"/>
        <v>5204255.77</v>
      </c>
      <c r="K308" s="101">
        <f t="shared" si="115"/>
        <v>20149564.54</v>
      </c>
      <c r="L308" s="101">
        <f t="shared" si="115"/>
        <v>5204255.77</v>
      </c>
    </row>
    <row r="309" spans="1:12" ht="12.75">
      <c r="A309" s="34" t="s">
        <v>92</v>
      </c>
      <c r="B309" s="36" t="s">
        <v>25</v>
      </c>
      <c r="C309" s="36" t="s">
        <v>32</v>
      </c>
      <c r="D309" s="36" t="s">
        <v>4</v>
      </c>
      <c r="E309" s="36" t="s">
        <v>199</v>
      </c>
      <c r="F309" s="36"/>
      <c r="G309" s="102">
        <f aca="true" t="shared" si="116" ref="G309:L309">G310+G343</f>
        <v>20149564.56</v>
      </c>
      <c r="H309" s="102">
        <f t="shared" si="116"/>
        <v>5204255.77</v>
      </c>
      <c r="I309" s="102">
        <f t="shared" si="116"/>
        <v>20149564.56</v>
      </c>
      <c r="J309" s="102">
        <f t="shared" si="116"/>
        <v>5204255.77</v>
      </c>
      <c r="K309" s="102">
        <f t="shared" si="116"/>
        <v>20149564.54</v>
      </c>
      <c r="L309" s="102">
        <f t="shared" si="116"/>
        <v>5204255.77</v>
      </c>
    </row>
    <row r="310" spans="1:12" ht="25.5">
      <c r="A310" s="34" t="s">
        <v>93</v>
      </c>
      <c r="B310" s="36" t="s">
        <v>25</v>
      </c>
      <c r="C310" s="36" t="s">
        <v>32</v>
      </c>
      <c r="D310" s="36" t="s">
        <v>4</v>
      </c>
      <c r="E310" s="36" t="s">
        <v>200</v>
      </c>
      <c r="F310" s="36"/>
      <c r="G310" s="102">
        <f aca="true" t="shared" si="117" ref="G310:L310">G311+G315+G319+G323+G327+G331+G335+G339</f>
        <v>15641586.559999999</v>
      </c>
      <c r="H310" s="102">
        <f t="shared" si="117"/>
        <v>5202777.77</v>
      </c>
      <c r="I310" s="102">
        <f t="shared" si="117"/>
        <v>15641586.559999999</v>
      </c>
      <c r="J310" s="102">
        <f t="shared" si="117"/>
        <v>5202777.77</v>
      </c>
      <c r="K310" s="102">
        <f t="shared" si="117"/>
        <v>15641586.54</v>
      </c>
      <c r="L310" s="102">
        <f t="shared" si="117"/>
        <v>5202777.77</v>
      </c>
    </row>
    <row r="311" spans="1:12" ht="38.25">
      <c r="A311" s="37" t="s">
        <v>44</v>
      </c>
      <c r="B311" s="38" t="s">
        <v>25</v>
      </c>
      <c r="C311" s="38" t="s">
        <v>32</v>
      </c>
      <c r="D311" s="38" t="s">
        <v>4</v>
      </c>
      <c r="E311" s="38" t="s">
        <v>201</v>
      </c>
      <c r="F311" s="38"/>
      <c r="G311" s="103">
        <f aca="true" t="shared" si="118" ref="G311:L313">G312</f>
        <v>9961000</v>
      </c>
      <c r="H311" s="103">
        <f t="shared" si="118"/>
        <v>0</v>
      </c>
      <c r="I311" s="103">
        <f t="shared" si="118"/>
        <v>9961000</v>
      </c>
      <c r="J311" s="103">
        <f t="shared" si="118"/>
        <v>0</v>
      </c>
      <c r="K311" s="103">
        <f t="shared" si="118"/>
        <v>9961000</v>
      </c>
      <c r="L311" s="103">
        <f t="shared" si="118"/>
        <v>0</v>
      </c>
    </row>
    <row r="312" spans="1:12" ht="25.5">
      <c r="A312" s="34" t="s">
        <v>86</v>
      </c>
      <c r="B312" s="36" t="s">
        <v>25</v>
      </c>
      <c r="C312" s="36" t="s">
        <v>32</v>
      </c>
      <c r="D312" s="36" t="s">
        <v>4</v>
      </c>
      <c r="E312" s="36" t="s">
        <v>201</v>
      </c>
      <c r="F312" s="36" t="s">
        <v>34</v>
      </c>
      <c r="G312" s="102">
        <f>G313</f>
        <v>9961000</v>
      </c>
      <c r="H312" s="102">
        <f t="shared" si="118"/>
        <v>0</v>
      </c>
      <c r="I312" s="102">
        <f t="shared" si="118"/>
        <v>9961000</v>
      </c>
      <c r="J312" s="102">
        <f t="shared" si="118"/>
        <v>0</v>
      </c>
      <c r="K312" s="102">
        <f t="shared" si="118"/>
        <v>9961000</v>
      </c>
      <c r="L312" s="102">
        <f t="shared" si="118"/>
        <v>0</v>
      </c>
    </row>
    <row r="313" spans="1:12" ht="12.75">
      <c r="A313" s="67" t="s">
        <v>127</v>
      </c>
      <c r="B313" s="36" t="s">
        <v>25</v>
      </c>
      <c r="C313" s="36" t="s">
        <v>32</v>
      </c>
      <c r="D313" s="36" t="s">
        <v>4</v>
      </c>
      <c r="E313" s="36" t="str">
        <f>E312</f>
        <v>01 1 00 01100</v>
      </c>
      <c r="F313" s="36">
        <v>610</v>
      </c>
      <c r="G313" s="102">
        <f>G314</f>
        <v>9961000</v>
      </c>
      <c r="H313" s="102">
        <f t="shared" si="118"/>
        <v>0</v>
      </c>
      <c r="I313" s="102">
        <f t="shared" si="118"/>
        <v>9961000</v>
      </c>
      <c r="J313" s="102">
        <f t="shared" si="118"/>
        <v>0</v>
      </c>
      <c r="K313" s="102">
        <f t="shared" si="118"/>
        <v>9961000</v>
      </c>
      <c r="L313" s="102">
        <f t="shared" si="118"/>
        <v>0</v>
      </c>
    </row>
    <row r="314" spans="1:12" ht="38.25">
      <c r="A314" s="34" t="s">
        <v>119</v>
      </c>
      <c r="B314" s="36" t="s">
        <v>25</v>
      </c>
      <c r="C314" s="36" t="s">
        <v>32</v>
      </c>
      <c r="D314" s="36" t="s">
        <v>4</v>
      </c>
      <c r="E314" s="36" t="str">
        <f>E313</f>
        <v>01 1 00 01100</v>
      </c>
      <c r="F314" s="36">
        <v>611</v>
      </c>
      <c r="G314" s="102">
        <v>9961000</v>
      </c>
      <c r="H314" s="93">
        <v>0</v>
      </c>
      <c r="I314" s="102">
        <v>9961000</v>
      </c>
      <c r="J314" s="93">
        <v>0</v>
      </c>
      <c r="K314" s="102">
        <v>9961000</v>
      </c>
      <c r="L314" s="93">
        <v>0</v>
      </c>
    </row>
    <row r="315" spans="1:12" ht="27" customHeight="1">
      <c r="A315" s="49" t="s">
        <v>202</v>
      </c>
      <c r="B315" s="38" t="s">
        <v>25</v>
      </c>
      <c r="C315" s="38" t="s">
        <v>32</v>
      </c>
      <c r="D315" s="38" t="s">
        <v>4</v>
      </c>
      <c r="E315" s="38" t="s">
        <v>203</v>
      </c>
      <c r="F315" s="38"/>
      <c r="G315" s="103">
        <f aca="true" t="shared" si="119" ref="G315:L317">G316</f>
        <v>200000</v>
      </c>
      <c r="H315" s="103">
        <f t="shared" si="119"/>
        <v>0</v>
      </c>
      <c r="I315" s="103">
        <f t="shared" si="119"/>
        <v>200000</v>
      </c>
      <c r="J315" s="103">
        <f t="shared" si="119"/>
        <v>0</v>
      </c>
      <c r="K315" s="103">
        <f t="shared" si="119"/>
        <v>200000</v>
      </c>
      <c r="L315" s="103">
        <f t="shared" si="119"/>
        <v>0</v>
      </c>
    </row>
    <row r="316" spans="1:12" ht="25.5">
      <c r="A316" s="57" t="s">
        <v>41</v>
      </c>
      <c r="B316" s="36" t="s">
        <v>25</v>
      </c>
      <c r="C316" s="36" t="s">
        <v>32</v>
      </c>
      <c r="D316" s="36" t="s">
        <v>4</v>
      </c>
      <c r="E316" s="36" t="s">
        <v>203</v>
      </c>
      <c r="F316" s="36">
        <v>600</v>
      </c>
      <c r="G316" s="102">
        <f>G317</f>
        <v>200000</v>
      </c>
      <c r="H316" s="102">
        <f t="shared" si="119"/>
        <v>0</v>
      </c>
      <c r="I316" s="102">
        <f t="shared" si="119"/>
        <v>200000</v>
      </c>
      <c r="J316" s="102">
        <f t="shared" si="119"/>
        <v>0</v>
      </c>
      <c r="K316" s="102">
        <f t="shared" si="119"/>
        <v>200000</v>
      </c>
      <c r="L316" s="102">
        <f t="shared" si="119"/>
        <v>0</v>
      </c>
    </row>
    <row r="317" spans="1:12" ht="12.75">
      <c r="A317" s="67" t="s">
        <v>127</v>
      </c>
      <c r="B317" s="36" t="s">
        <v>25</v>
      </c>
      <c r="C317" s="36" t="s">
        <v>32</v>
      </c>
      <c r="D317" s="36" t="s">
        <v>4</v>
      </c>
      <c r="E317" s="36" t="str">
        <f>E316</f>
        <v>01 1 00 01110</v>
      </c>
      <c r="F317" s="36">
        <v>610</v>
      </c>
      <c r="G317" s="102">
        <f>G318</f>
        <v>200000</v>
      </c>
      <c r="H317" s="102">
        <f t="shared" si="119"/>
        <v>0</v>
      </c>
      <c r="I317" s="102">
        <f t="shared" si="119"/>
        <v>200000</v>
      </c>
      <c r="J317" s="102">
        <f t="shared" si="119"/>
        <v>0</v>
      </c>
      <c r="K317" s="102">
        <f t="shared" si="119"/>
        <v>200000</v>
      </c>
      <c r="L317" s="102">
        <f t="shared" si="119"/>
        <v>0</v>
      </c>
    </row>
    <row r="318" spans="1:12" ht="12.75">
      <c r="A318" s="57" t="s">
        <v>120</v>
      </c>
      <c r="B318" s="36" t="s">
        <v>25</v>
      </c>
      <c r="C318" s="36" t="s">
        <v>32</v>
      </c>
      <c r="D318" s="36" t="s">
        <v>4</v>
      </c>
      <c r="E318" s="36" t="str">
        <f>E317</f>
        <v>01 1 00 01110</v>
      </c>
      <c r="F318" s="36">
        <v>612</v>
      </c>
      <c r="G318" s="102">
        <v>200000</v>
      </c>
      <c r="H318" s="102">
        <v>0</v>
      </c>
      <c r="I318" s="102">
        <v>200000</v>
      </c>
      <c r="J318" s="102">
        <v>0</v>
      </c>
      <c r="K318" s="102">
        <v>200000</v>
      </c>
      <c r="L318" s="102">
        <v>0</v>
      </c>
    </row>
    <row r="319" spans="1:12" ht="38.25">
      <c r="A319" s="37" t="s">
        <v>94</v>
      </c>
      <c r="B319" s="38" t="s">
        <v>25</v>
      </c>
      <c r="C319" s="38" t="s">
        <v>32</v>
      </c>
      <c r="D319" s="38" t="s">
        <v>4</v>
      </c>
      <c r="E319" s="38" t="s">
        <v>204</v>
      </c>
      <c r="F319" s="38"/>
      <c r="G319" s="103">
        <f aca="true" t="shared" si="120" ref="G319:L321">G320</f>
        <v>615600</v>
      </c>
      <c r="H319" s="103">
        <f t="shared" si="120"/>
        <v>615600</v>
      </c>
      <c r="I319" s="103">
        <f t="shared" si="120"/>
        <v>615600</v>
      </c>
      <c r="J319" s="103">
        <f t="shared" si="120"/>
        <v>615600</v>
      </c>
      <c r="K319" s="103">
        <f t="shared" si="120"/>
        <v>615600</v>
      </c>
      <c r="L319" s="103">
        <f t="shared" si="120"/>
        <v>615600</v>
      </c>
    </row>
    <row r="320" spans="1:12" ht="25.5">
      <c r="A320" s="34" t="s">
        <v>41</v>
      </c>
      <c r="B320" s="36" t="s">
        <v>25</v>
      </c>
      <c r="C320" s="36" t="s">
        <v>32</v>
      </c>
      <c r="D320" s="36" t="s">
        <v>4</v>
      </c>
      <c r="E320" s="36" t="s">
        <v>204</v>
      </c>
      <c r="F320" s="36">
        <v>600</v>
      </c>
      <c r="G320" s="95">
        <f>G321</f>
        <v>615600</v>
      </c>
      <c r="H320" s="95">
        <f t="shared" si="120"/>
        <v>615600</v>
      </c>
      <c r="I320" s="95">
        <f t="shared" si="120"/>
        <v>615600</v>
      </c>
      <c r="J320" s="95">
        <f t="shared" si="120"/>
        <v>615600</v>
      </c>
      <c r="K320" s="95">
        <f t="shared" si="120"/>
        <v>615600</v>
      </c>
      <c r="L320" s="95">
        <f t="shared" si="120"/>
        <v>615600</v>
      </c>
    </row>
    <row r="321" spans="1:12" ht="12.75">
      <c r="A321" s="67" t="s">
        <v>127</v>
      </c>
      <c r="B321" s="36" t="s">
        <v>25</v>
      </c>
      <c r="C321" s="36" t="s">
        <v>32</v>
      </c>
      <c r="D321" s="36" t="s">
        <v>4</v>
      </c>
      <c r="E321" s="36" t="str">
        <f>E320</f>
        <v>01 1 00 70620</v>
      </c>
      <c r="F321" s="36">
        <v>610</v>
      </c>
      <c r="G321" s="95">
        <f>G322</f>
        <v>615600</v>
      </c>
      <c r="H321" s="95">
        <f t="shared" si="120"/>
        <v>615600</v>
      </c>
      <c r="I321" s="95">
        <f t="shared" si="120"/>
        <v>615600</v>
      </c>
      <c r="J321" s="95">
        <f t="shared" si="120"/>
        <v>615600</v>
      </c>
      <c r="K321" s="95">
        <f t="shared" si="120"/>
        <v>615600</v>
      </c>
      <c r="L321" s="95">
        <f t="shared" si="120"/>
        <v>615600</v>
      </c>
    </row>
    <row r="322" spans="1:12" ht="38.25">
      <c r="A322" s="34" t="s">
        <v>119</v>
      </c>
      <c r="B322" s="36" t="s">
        <v>25</v>
      </c>
      <c r="C322" s="36" t="s">
        <v>32</v>
      </c>
      <c r="D322" s="36" t="s">
        <v>4</v>
      </c>
      <c r="E322" s="36" t="str">
        <f>E321</f>
        <v>01 1 00 70620</v>
      </c>
      <c r="F322" s="36">
        <v>611</v>
      </c>
      <c r="G322" s="95">
        <v>615600</v>
      </c>
      <c r="H322" s="95">
        <v>615600</v>
      </c>
      <c r="I322" s="95">
        <v>615600</v>
      </c>
      <c r="J322" s="95">
        <v>615600</v>
      </c>
      <c r="K322" s="95">
        <v>615600</v>
      </c>
      <c r="L322" s="95">
        <v>615600</v>
      </c>
    </row>
    <row r="323" spans="1:12" s="70" customFormat="1" ht="38.25">
      <c r="A323" s="37" t="s">
        <v>26</v>
      </c>
      <c r="B323" s="38" t="s">
        <v>25</v>
      </c>
      <c r="C323" s="38" t="s">
        <v>32</v>
      </c>
      <c r="D323" s="38" t="s">
        <v>4</v>
      </c>
      <c r="E323" s="38" t="s">
        <v>205</v>
      </c>
      <c r="F323" s="38"/>
      <c r="G323" s="99">
        <f>G324</f>
        <v>1637500</v>
      </c>
      <c r="H323" s="99">
        <f aca="true" t="shared" si="121" ref="H323:L325">H324</f>
        <v>1637500</v>
      </c>
      <c r="I323" s="99">
        <f t="shared" si="121"/>
        <v>1637500</v>
      </c>
      <c r="J323" s="99">
        <f t="shared" si="121"/>
        <v>1637500</v>
      </c>
      <c r="K323" s="99">
        <f t="shared" si="121"/>
        <v>1637500</v>
      </c>
      <c r="L323" s="99">
        <f t="shared" si="121"/>
        <v>1637500</v>
      </c>
    </row>
    <row r="324" spans="1:12" ht="25.5">
      <c r="A324" s="34" t="s">
        <v>41</v>
      </c>
      <c r="B324" s="36" t="s">
        <v>25</v>
      </c>
      <c r="C324" s="36" t="s">
        <v>32</v>
      </c>
      <c r="D324" s="36" t="s">
        <v>4</v>
      </c>
      <c r="E324" s="36" t="s">
        <v>205</v>
      </c>
      <c r="F324" s="36" t="s">
        <v>34</v>
      </c>
      <c r="G324" s="95">
        <f>G325</f>
        <v>1637500</v>
      </c>
      <c r="H324" s="95">
        <f t="shared" si="121"/>
        <v>1637500</v>
      </c>
      <c r="I324" s="95">
        <f t="shared" si="121"/>
        <v>1637500</v>
      </c>
      <c r="J324" s="95">
        <f t="shared" si="121"/>
        <v>1637500</v>
      </c>
      <c r="K324" s="95">
        <f t="shared" si="121"/>
        <v>1637500</v>
      </c>
      <c r="L324" s="95">
        <f t="shared" si="121"/>
        <v>1637500</v>
      </c>
    </row>
    <row r="325" spans="1:12" ht="12.75">
      <c r="A325" s="34" t="s">
        <v>127</v>
      </c>
      <c r="B325" s="36" t="s">
        <v>25</v>
      </c>
      <c r="C325" s="36" t="s">
        <v>32</v>
      </c>
      <c r="D325" s="36" t="s">
        <v>4</v>
      </c>
      <c r="E325" s="36" t="s">
        <v>205</v>
      </c>
      <c r="F325" s="36">
        <v>610</v>
      </c>
      <c r="G325" s="95">
        <f>G326</f>
        <v>1637500</v>
      </c>
      <c r="H325" s="95">
        <f t="shared" si="121"/>
        <v>1637500</v>
      </c>
      <c r="I325" s="95">
        <f t="shared" si="121"/>
        <v>1637500</v>
      </c>
      <c r="J325" s="95">
        <f t="shared" si="121"/>
        <v>1637500</v>
      </c>
      <c r="K325" s="95">
        <f t="shared" si="121"/>
        <v>1637500</v>
      </c>
      <c r="L325" s="95">
        <f t="shared" si="121"/>
        <v>1637500</v>
      </c>
    </row>
    <row r="326" spans="1:12" ht="38.25">
      <c r="A326" s="34" t="s">
        <v>119</v>
      </c>
      <c r="B326" s="36" t="s">
        <v>25</v>
      </c>
      <c r="C326" s="36" t="s">
        <v>32</v>
      </c>
      <c r="D326" s="36" t="s">
        <v>4</v>
      </c>
      <c r="E326" s="36" t="s">
        <v>205</v>
      </c>
      <c r="F326" s="36">
        <v>611</v>
      </c>
      <c r="G326" s="95">
        <v>1637500</v>
      </c>
      <c r="H326" s="95">
        <v>1637500</v>
      </c>
      <c r="I326" s="95">
        <v>1637500</v>
      </c>
      <c r="J326" s="95">
        <v>1637500</v>
      </c>
      <c r="K326" s="95">
        <v>1637500</v>
      </c>
      <c r="L326" s="95">
        <v>1637500</v>
      </c>
    </row>
    <row r="327" spans="1:12" s="70" customFormat="1" ht="25.5" customHeight="1">
      <c r="A327" s="37" t="s">
        <v>206</v>
      </c>
      <c r="B327" s="38" t="s">
        <v>25</v>
      </c>
      <c r="C327" s="38" t="s">
        <v>32</v>
      </c>
      <c r="D327" s="38" t="s">
        <v>4</v>
      </c>
      <c r="E327" s="38" t="s">
        <v>207</v>
      </c>
      <c r="F327" s="38"/>
      <c r="G327" s="99">
        <f>G328</f>
        <v>2949677.77</v>
      </c>
      <c r="H327" s="99">
        <f aca="true" t="shared" si="122" ref="H327:L329">H328</f>
        <v>2949677.77</v>
      </c>
      <c r="I327" s="99">
        <f t="shared" si="122"/>
        <v>2949677.77</v>
      </c>
      <c r="J327" s="99">
        <f t="shared" si="122"/>
        <v>2949677.77</v>
      </c>
      <c r="K327" s="99">
        <f t="shared" si="122"/>
        <v>2949677.77</v>
      </c>
      <c r="L327" s="99">
        <f t="shared" si="122"/>
        <v>2949677.77</v>
      </c>
    </row>
    <row r="328" spans="1:12" ht="25.5">
      <c r="A328" s="34" t="s">
        <v>41</v>
      </c>
      <c r="B328" s="36" t="s">
        <v>25</v>
      </c>
      <c r="C328" s="36" t="s">
        <v>32</v>
      </c>
      <c r="D328" s="36" t="s">
        <v>4</v>
      </c>
      <c r="E328" s="36" t="s">
        <v>207</v>
      </c>
      <c r="F328" s="36">
        <v>600</v>
      </c>
      <c r="G328" s="95">
        <f>G329</f>
        <v>2949677.77</v>
      </c>
      <c r="H328" s="95">
        <f t="shared" si="122"/>
        <v>2949677.77</v>
      </c>
      <c r="I328" s="95">
        <f t="shared" si="122"/>
        <v>2949677.77</v>
      </c>
      <c r="J328" s="95">
        <f t="shared" si="122"/>
        <v>2949677.77</v>
      </c>
      <c r="K328" s="95">
        <f t="shared" si="122"/>
        <v>2949677.77</v>
      </c>
      <c r="L328" s="95">
        <f t="shared" si="122"/>
        <v>2949677.77</v>
      </c>
    </row>
    <row r="329" spans="1:12" ht="12.75">
      <c r="A329" s="34" t="s">
        <v>127</v>
      </c>
      <c r="B329" s="36" t="s">
        <v>25</v>
      </c>
      <c r="C329" s="36" t="s">
        <v>32</v>
      </c>
      <c r="D329" s="36" t="s">
        <v>4</v>
      </c>
      <c r="E329" s="36" t="s">
        <v>207</v>
      </c>
      <c r="F329" s="36">
        <v>610</v>
      </c>
      <c r="G329" s="95">
        <f>G330</f>
        <v>2949677.77</v>
      </c>
      <c r="H329" s="95">
        <f t="shared" si="122"/>
        <v>2949677.77</v>
      </c>
      <c r="I329" s="95">
        <f t="shared" si="122"/>
        <v>2949677.77</v>
      </c>
      <c r="J329" s="95">
        <f t="shared" si="122"/>
        <v>2949677.77</v>
      </c>
      <c r="K329" s="95">
        <f t="shared" si="122"/>
        <v>2949677.77</v>
      </c>
      <c r="L329" s="95">
        <f t="shared" si="122"/>
        <v>2949677.77</v>
      </c>
    </row>
    <row r="330" spans="1:12" ht="12.75">
      <c r="A330" s="34" t="s">
        <v>120</v>
      </c>
      <c r="B330" s="36" t="s">
        <v>25</v>
      </c>
      <c r="C330" s="36" t="s">
        <v>32</v>
      </c>
      <c r="D330" s="36" t="s">
        <v>4</v>
      </c>
      <c r="E330" s="36" t="s">
        <v>207</v>
      </c>
      <c r="F330" s="36">
        <v>612</v>
      </c>
      <c r="G330" s="95">
        <v>2949677.77</v>
      </c>
      <c r="H330" s="95">
        <v>2949677.77</v>
      </c>
      <c r="I330" s="95">
        <v>2949677.77</v>
      </c>
      <c r="J330" s="95">
        <v>2949677.77</v>
      </c>
      <c r="K330" s="95">
        <v>2949677.77</v>
      </c>
      <c r="L330" s="95">
        <v>2949677.77</v>
      </c>
    </row>
    <row r="331" spans="1:12" s="70" customFormat="1" ht="38.25">
      <c r="A331" s="37" t="s">
        <v>208</v>
      </c>
      <c r="B331" s="38" t="s">
        <v>25</v>
      </c>
      <c r="C331" s="38" t="s">
        <v>32</v>
      </c>
      <c r="D331" s="38" t="s">
        <v>4</v>
      </c>
      <c r="E331" s="38" t="s">
        <v>209</v>
      </c>
      <c r="F331" s="38"/>
      <c r="G331" s="99">
        <f>G332</f>
        <v>32400</v>
      </c>
      <c r="H331" s="99">
        <f aca="true" t="shared" si="123" ref="H331:L333">H332</f>
        <v>0</v>
      </c>
      <c r="I331" s="99">
        <f t="shared" si="123"/>
        <v>32400</v>
      </c>
      <c r="J331" s="99">
        <f t="shared" si="123"/>
        <v>0</v>
      </c>
      <c r="K331" s="99">
        <f t="shared" si="123"/>
        <v>32400</v>
      </c>
      <c r="L331" s="99">
        <f t="shared" si="123"/>
        <v>0</v>
      </c>
    </row>
    <row r="332" spans="1:12" ht="25.5">
      <c r="A332" s="34" t="s">
        <v>41</v>
      </c>
      <c r="B332" s="36" t="s">
        <v>25</v>
      </c>
      <c r="C332" s="36" t="s">
        <v>32</v>
      </c>
      <c r="D332" s="36" t="s">
        <v>4</v>
      </c>
      <c r="E332" s="36" t="s">
        <v>209</v>
      </c>
      <c r="F332" s="36">
        <v>600</v>
      </c>
      <c r="G332" s="95">
        <f>G333</f>
        <v>32400</v>
      </c>
      <c r="H332" s="95">
        <f t="shared" si="123"/>
        <v>0</v>
      </c>
      <c r="I332" s="95">
        <f t="shared" si="123"/>
        <v>32400</v>
      </c>
      <c r="J332" s="95">
        <f t="shared" si="123"/>
        <v>0</v>
      </c>
      <c r="K332" s="95">
        <f t="shared" si="123"/>
        <v>32400</v>
      </c>
      <c r="L332" s="95">
        <f t="shared" si="123"/>
        <v>0</v>
      </c>
    </row>
    <row r="333" spans="1:12" ht="12.75">
      <c r="A333" s="34" t="s">
        <v>127</v>
      </c>
      <c r="B333" s="36" t="s">
        <v>25</v>
      </c>
      <c r="C333" s="36" t="s">
        <v>32</v>
      </c>
      <c r="D333" s="36" t="s">
        <v>4</v>
      </c>
      <c r="E333" s="36" t="s">
        <v>209</v>
      </c>
      <c r="F333" s="36">
        <v>610</v>
      </c>
      <c r="G333" s="95">
        <f>G334</f>
        <v>32400</v>
      </c>
      <c r="H333" s="95">
        <f t="shared" si="123"/>
        <v>0</v>
      </c>
      <c r="I333" s="95">
        <f t="shared" si="123"/>
        <v>32400</v>
      </c>
      <c r="J333" s="95">
        <f t="shared" si="123"/>
        <v>0</v>
      </c>
      <c r="K333" s="95">
        <f t="shared" si="123"/>
        <v>32400</v>
      </c>
      <c r="L333" s="95">
        <f t="shared" si="123"/>
        <v>0</v>
      </c>
    </row>
    <row r="334" spans="1:12" ht="38.25">
      <c r="A334" s="34" t="s">
        <v>119</v>
      </c>
      <c r="B334" s="36" t="s">
        <v>25</v>
      </c>
      <c r="C334" s="36" t="s">
        <v>32</v>
      </c>
      <c r="D334" s="36" t="s">
        <v>4</v>
      </c>
      <c r="E334" s="36" t="s">
        <v>209</v>
      </c>
      <c r="F334" s="36">
        <v>611</v>
      </c>
      <c r="G334" s="95">
        <v>32400</v>
      </c>
      <c r="H334" s="95">
        <v>0</v>
      </c>
      <c r="I334" s="95">
        <v>32400</v>
      </c>
      <c r="J334" s="95">
        <v>0</v>
      </c>
      <c r="K334" s="95">
        <v>32400</v>
      </c>
      <c r="L334" s="95">
        <v>0</v>
      </c>
    </row>
    <row r="335" spans="1:12" s="70" customFormat="1" ht="51">
      <c r="A335" s="37" t="s">
        <v>210</v>
      </c>
      <c r="B335" s="38" t="s">
        <v>25</v>
      </c>
      <c r="C335" s="38" t="s">
        <v>32</v>
      </c>
      <c r="D335" s="38" t="s">
        <v>4</v>
      </c>
      <c r="E335" s="38" t="s">
        <v>211</v>
      </c>
      <c r="F335" s="38"/>
      <c r="G335" s="99">
        <f>G336</f>
        <v>86500</v>
      </c>
      <c r="H335" s="99">
        <f aca="true" t="shared" si="124" ref="H335:L337">H336</f>
        <v>0</v>
      </c>
      <c r="I335" s="99">
        <f t="shared" si="124"/>
        <v>86500</v>
      </c>
      <c r="J335" s="99">
        <f t="shared" si="124"/>
        <v>0</v>
      </c>
      <c r="K335" s="99">
        <f t="shared" si="124"/>
        <v>86500</v>
      </c>
      <c r="L335" s="99">
        <f t="shared" si="124"/>
        <v>0</v>
      </c>
    </row>
    <row r="336" spans="1:12" ht="25.5">
      <c r="A336" s="34" t="s">
        <v>41</v>
      </c>
      <c r="B336" s="36" t="s">
        <v>25</v>
      </c>
      <c r="C336" s="36" t="s">
        <v>32</v>
      </c>
      <c r="D336" s="36" t="s">
        <v>4</v>
      </c>
      <c r="E336" s="36" t="s">
        <v>211</v>
      </c>
      <c r="F336" s="36">
        <v>600</v>
      </c>
      <c r="G336" s="95">
        <f>G337</f>
        <v>86500</v>
      </c>
      <c r="H336" s="95">
        <f t="shared" si="124"/>
        <v>0</v>
      </c>
      <c r="I336" s="95">
        <f t="shared" si="124"/>
        <v>86500</v>
      </c>
      <c r="J336" s="95">
        <f t="shared" si="124"/>
        <v>0</v>
      </c>
      <c r="K336" s="95">
        <f t="shared" si="124"/>
        <v>86500</v>
      </c>
      <c r="L336" s="95">
        <f t="shared" si="124"/>
        <v>0</v>
      </c>
    </row>
    <row r="337" spans="1:12" ht="12.75">
      <c r="A337" s="34" t="s">
        <v>127</v>
      </c>
      <c r="B337" s="36" t="s">
        <v>25</v>
      </c>
      <c r="C337" s="36" t="s">
        <v>32</v>
      </c>
      <c r="D337" s="36" t="s">
        <v>4</v>
      </c>
      <c r="E337" s="36" t="s">
        <v>211</v>
      </c>
      <c r="F337" s="36">
        <v>610</v>
      </c>
      <c r="G337" s="95">
        <f>G338</f>
        <v>86500</v>
      </c>
      <c r="H337" s="95">
        <f t="shared" si="124"/>
        <v>0</v>
      </c>
      <c r="I337" s="95">
        <f t="shared" si="124"/>
        <v>86500</v>
      </c>
      <c r="J337" s="95">
        <f t="shared" si="124"/>
        <v>0</v>
      </c>
      <c r="K337" s="95">
        <f t="shared" si="124"/>
        <v>86500</v>
      </c>
      <c r="L337" s="95">
        <f t="shared" si="124"/>
        <v>0</v>
      </c>
    </row>
    <row r="338" spans="1:12" ht="38.25">
      <c r="A338" s="34" t="s">
        <v>119</v>
      </c>
      <c r="B338" s="36" t="s">
        <v>25</v>
      </c>
      <c r="C338" s="36" t="s">
        <v>32</v>
      </c>
      <c r="D338" s="36" t="s">
        <v>4</v>
      </c>
      <c r="E338" s="36" t="s">
        <v>211</v>
      </c>
      <c r="F338" s="36">
        <v>611</v>
      </c>
      <c r="G338" s="95">
        <v>86500</v>
      </c>
      <c r="H338" s="95">
        <v>0</v>
      </c>
      <c r="I338" s="95">
        <v>86500</v>
      </c>
      <c r="J338" s="95">
        <v>0</v>
      </c>
      <c r="K338" s="95">
        <v>86500</v>
      </c>
      <c r="L338" s="95">
        <v>0</v>
      </c>
    </row>
    <row r="339" spans="1:12" s="70" customFormat="1" ht="38.25">
      <c r="A339" s="37" t="s">
        <v>212</v>
      </c>
      <c r="B339" s="38" t="s">
        <v>25</v>
      </c>
      <c r="C339" s="38" t="s">
        <v>32</v>
      </c>
      <c r="D339" s="38" t="s">
        <v>4</v>
      </c>
      <c r="E339" s="38" t="s">
        <v>213</v>
      </c>
      <c r="F339" s="38"/>
      <c r="G339" s="99">
        <f>G340</f>
        <v>158908.79</v>
      </c>
      <c r="H339" s="99">
        <f aca="true" t="shared" si="125" ref="H339:L341">H340</f>
        <v>0</v>
      </c>
      <c r="I339" s="99">
        <f t="shared" si="125"/>
        <v>158908.79</v>
      </c>
      <c r="J339" s="99">
        <f t="shared" si="125"/>
        <v>0</v>
      </c>
      <c r="K339" s="99">
        <f t="shared" si="125"/>
        <v>158908.77</v>
      </c>
      <c r="L339" s="99">
        <f t="shared" si="125"/>
        <v>0</v>
      </c>
    </row>
    <row r="340" spans="1:12" ht="25.5">
      <c r="A340" s="34" t="s">
        <v>41</v>
      </c>
      <c r="B340" s="36" t="s">
        <v>25</v>
      </c>
      <c r="C340" s="36" t="s">
        <v>32</v>
      </c>
      <c r="D340" s="36" t="s">
        <v>4</v>
      </c>
      <c r="E340" s="36" t="s">
        <v>213</v>
      </c>
      <c r="F340" s="36">
        <v>600</v>
      </c>
      <c r="G340" s="95">
        <f>G341</f>
        <v>158908.79</v>
      </c>
      <c r="H340" s="95">
        <f t="shared" si="125"/>
        <v>0</v>
      </c>
      <c r="I340" s="95">
        <f t="shared" si="125"/>
        <v>158908.79</v>
      </c>
      <c r="J340" s="95">
        <f t="shared" si="125"/>
        <v>0</v>
      </c>
      <c r="K340" s="95">
        <f t="shared" si="125"/>
        <v>158908.77</v>
      </c>
      <c r="L340" s="95">
        <f t="shared" si="125"/>
        <v>0</v>
      </c>
    </row>
    <row r="341" spans="1:12" ht="14.25" customHeight="1">
      <c r="A341" s="34" t="s">
        <v>127</v>
      </c>
      <c r="B341" s="36" t="s">
        <v>25</v>
      </c>
      <c r="C341" s="36" t="s">
        <v>32</v>
      </c>
      <c r="D341" s="36" t="s">
        <v>4</v>
      </c>
      <c r="E341" s="36" t="s">
        <v>213</v>
      </c>
      <c r="F341" s="36">
        <v>610</v>
      </c>
      <c r="G341" s="95">
        <f>G342</f>
        <v>158908.79</v>
      </c>
      <c r="H341" s="95">
        <f t="shared" si="125"/>
        <v>0</v>
      </c>
      <c r="I341" s="95">
        <f t="shared" si="125"/>
        <v>158908.79</v>
      </c>
      <c r="J341" s="95">
        <f t="shared" si="125"/>
        <v>0</v>
      </c>
      <c r="K341" s="95">
        <f t="shared" si="125"/>
        <v>158908.77</v>
      </c>
      <c r="L341" s="95">
        <f t="shared" si="125"/>
        <v>0</v>
      </c>
    </row>
    <row r="342" spans="1:12" ht="12.75">
      <c r="A342" s="34" t="s">
        <v>120</v>
      </c>
      <c r="B342" s="36" t="s">
        <v>25</v>
      </c>
      <c r="C342" s="36" t="s">
        <v>32</v>
      </c>
      <c r="D342" s="36" t="s">
        <v>4</v>
      </c>
      <c r="E342" s="36" t="s">
        <v>213</v>
      </c>
      <c r="F342" s="36">
        <v>612</v>
      </c>
      <c r="G342" s="95">
        <v>158908.79</v>
      </c>
      <c r="H342" s="95">
        <v>0</v>
      </c>
      <c r="I342" s="95">
        <v>158908.79</v>
      </c>
      <c r="J342" s="95">
        <v>0</v>
      </c>
      <c r="K342" s="95">
        <v>158908.77</v>
      </c>
      <c r="L342" s="95">
        <v>0</v>
      </c>
    </row>
    <row r="343" spans="1:12" ht="25.5">
      <c r="A343" s="34" t="s">
        <v>95</v>
      </c>
      <c r="B343" s="36" t="s">
        <v>25</v>
      </c>
      <c r="C343" s="36" t="s">
        <v>32</v>
      </c>
      <c r="D343" s="36" t="s">
        <v>4</v>
      </c>
      <c r="E343" s="36" t="s">
        <v>214</v>
      </c>
      <c r="F343" s="36"/>
      <c r="G343" s="102">
        <f aca="true" t="shared" si="126" ref="G343:L343">G348+G344</f>
        <v>4507978</v>
      </c>
      <c r="H343" s="102">
        <f t="shared" si="126"/>
        <v>1478</v>
      </c>
      <c r="I343" s="102">
        <f t="shared" si="126"/>
        <v>4507978</v>
      </c>
      <c r="J343" s="102">
        <f t="shared" si="126"/>
        <v>1478</v>
      </c>
      <c r="K343" s="102">
        <f t="shared" si="126"/>
        <v>4507978</v>
      </c>
      <c r="L343" s="102">
        <f t="shared" si="126"/>
        <v>1478</v>
      </c>
    </row>
    <row r="344" spans="1:12" ht="38.25">
      <c r="A344" s="37" t="s">
        <v>44</v>
      </c>
      <c r="B344" s="38" t="s">
        <v>25</v>
      </c>
      <c r="C344" s="38" t="s">
        <v>32</v>
      </c>
      <c r="D344" s="38" t="s">
        <v>4</v>
      </c>
      <c r="E344" s="38" t="s">
        <v>215</v>
      </c>
      <c r="F344" s="38"/>
      <c r="G344" s="103">
        <f aca="true" t="shared" si="127" ref="G344:L346">G345</f>
        <v>4506500</v>
      </c>
      <c r="H344" s="103">
        <f t="shared" si="127"/>
        <v>0</v>
      </c>
      <c r="I344" s="103">
        <f t="shared" si="127"/>
        <v>4506500</v>
      </c>
      <c r="J344" s="103">
        <f t="shared" si="127"/>
        <v>0</v>
      </c>
      <c r="K344" s="103">
        <f t="shared" si="127"/>
        <v>4506500</v>
      </c>
      <c r="L344" s="103">
        <f t="shared" si="127"/>
        <v>0</v>
      </c>
    </row>
    <row r="345" spans="1:12" ht="25.5">
      <c r="A345" s="34" t="s">
        <v>41</v>
      </c>
      <c r="B345" s="36" t="s">
        <v>25</v>
      </c>
      <c r="C345" s="36" t="s">
        <v>32</v>
      </c>
      <c r="D345" s="36" t="s">
        <v>4</v>
      </c>
      <c r="E345" s="36" t="s">
        <v>215</v>
      </c>
      <c r="F345" s="36" t="s">
        <v>34</v>
      </c>
      <c r="G345" s="102">
        <f>G346</f>
        <v>4506500</v>
      </c>
      <c r="H345" s="102">
        <f t="shared" si="127"/>
        <v>0</v>
      </c>
      <c r="I345" s="102">
        <f t="shared" si="127"/>
        <v>4506500</v>
      </c>
      <c r="J345" s="102">
        <f t="shared" si="127"/>
        <v>0</v>
      </c>
      <c r="K345" s="102">
        <f t="shared" si="127"/>
        <v>4506500</v>
      </c>
      <c r="L345" s="102">
        <f t="shared" si="127"/>
        <v>0</v>
      </c>
    </row>
    <row r="346" spans="1:12" ht="12.75">
      <c r="A346" s="67" t="s">
        <v>127</v>
      </c>
      <c r="B346" s="36" t="s">
        <v>25</v>
      </c>
      <c r="C346" s="36" t="s">
        <v>32</v>
      </c>
      <c r="D346" s="36" t="s">
        <v>4</v>
      </c>
      <c r="E346" s="36" t="str">
        <f>E345</f>
        <v>01 2 00 01200</v>
      </c>
      <c r="F346" s="36">
        <v>610</v>
      </c>
      <c r="G346" s="102">
        <f>G347</f>
        <v>4506500</v>
      </c>
      <c r="H346" s="102">
        <f t="shared" si="127"/>
        <v>0</v>
      </c>
      <c r="I346" s="102">
        <f t="shared" si="127"/>
        <v>4506500</v>
      </c>
      <c r="J346" s="102">
        <f t="shared" si="127"/>
        <v>0</v>
      </c>
      <c r="K346" s="102">
        <f t="shared" si="127"/>
        <v>4506500</v>
      </c>
      <c r="L346" s="102">
        <f t="shared" si="127"/>
        <v>0</v>
      </c>
    </row>
    <row r="347" spans="1:12" ht="38.25">
      <c r="A347" s="34" t="s">
        <v>119</v>
      </c>
      <c r="B347" s="36" t="s">
        <v>25</v>
      </c>
      <c r="C347" s="36" t="s">
        <v>32</v>
      </c>
      <c r="D347" s="36" t="s">
        <v>4</v>
      </c>
      <c r="E347" s="36" t="str">
        <f>E346</f>
        <v>01 2 00 01200</v>
      </c>
      <c r="F347" s="36">
        <v>611</v>
      </c>
      <c r="G347" s="102">
        <v>4506500</v>
      </c>
      <c r="H347" s="95"/>
      <c r="I347" s="102">
        <v>4506500</v>
      </c>
      <c r="J347" s="95"/>
      <c r="K347" s="102">
        <v>4506500</v>
      </c>
      <c r="L347" s="95"/>
    </row>
    <row r="348" spans="1:12" ht="25.5">
      <c r="A348" s="37" t="s">
        <v>96</v>
      </c>
      <c r="B348" s="38" t="s">
        <v>25</v>
      </c>
      <c r="C348" s="38" t="s">
        <v>32</v>
      </c>
      <c r="D348" s="38" t="s">
        <v>4</v>
      </c>
      <c r="E348" s="38" t="s">
        <v>216</v>
      </c>
      <c r="F348" s="38"/>
      <c r="G348" s="103">
        <f aca="true" t="shared" si="128" ref="G348:L350">G349</f>
        <v>1478</v>
      </c>
      <c r="H348" s="103">
        <f t="shared" si="128"/>
        <v>1478</v>
      </c>
      <c r="I348" s="103">
        <f t="shared" si="128"/>
        <v>1478</v>
      </c>
      <c r="J348" s="103">
        <f t="shared" si="128"/>
        <v>1478</v>
      </c>
      <c r="K348" s="103">
        <f t="shared" si="128"/>
        <v>1478</v>
      </c>
      <c r="L348" s="103">
        <f t="shared" si="128"/>
        <v>1478</v>
      </c>
    </row>
    <row r="349" spans="1:12" ht="25.5">
      <c r="A349" s="34" t="s">
        <v>41</v>
      </c>
      <c r="B349" s="36" t="s">
        <v>25</v>
      </c>
      <c r="C349" s="36" t="s">
        <v>32</v>
      </c>
      <c r="D349" s="36" t="s">
        <v>4</v>
      </c>
      <c r="E349" s="36" t="s">
        <v>216</v>
      </c>
      <c r="F349" s="36" t="s">
        <v>34</v>
      </c>
      <c r="G349" s="102">
        <f>G350</f>
        <v>1478</v>
      </c>
      <c r="H349" s="102">
        <f>H350</f>
        <v>1478</v>
      </c>
      <c r="I349" s="102">
        <f t="shared" si="128"/>
        <v>1478</v>
      </c>
      <c r="J349" s="102">
        <f t="shared" si="128"/>
        <v>1478</v>
      </c>
      <c r="K349" s="102">
        <f t="shared" si="128"/>
        <v>1478</v>
      </c>
      <c r="L349" s="102">
        <f t="shared" si="128"/>
        <v>1478</v>
      </c>
    </row>
    <row r="350" spans="1:12" ht="12.75">
      <c r="A350" s="67" t="s">
        <v>127</v>
      </c>
      <c r="B350" s="36" t="s">
        <v>25</v>
      </c>
      <c r="C350" s="36" t="s">
        <v>32</v>
      </c>
      <c r="D350" s="36" t="s">
        <v>4</v>
      </c>
      <c r="E350" s="36" t="str">
        <f>E349</f>
        <v>01 2 00 51440</v>
      </c>
      <c r="F350" s="36">
        <v>610</v>
      </c>
      <c r="G350" s="102">
        <f>G351</f>
        <v>1478</v>
      </c>
      <c r="H350" s="102">
        <f>H351</f>
        <v>1478</v>
      </c>
      <c r="I350" s="102">
        <f t="shared" si="128"/>
        <v>1478</v>
      </c>
      <c r="J350" s="102">
        <f t="shared" si="128"/>
        <v>1478</v>
      </c>
      <c r="K350" s="102">
        <f t="shared" si="128"/>
        <v>1478</v>
      </c>
      <c r="L350" s="102">
        <f t="shared" si="128"/>
        <v>1478</v>
      </c>
    </row>
    <row r="351" spans="1:12" ht="12.75">
      <c r="A351" s="34" t="s">
        <v>120</v>
      </c>
      <c r="B351" s="36" t="s">
        <v>25</v>
      </c>
      <c r="C351" s="36" t="s">
        <v>32</v>
      </c>
      <c r="D351" s="36" t="s">
        <v>4</v>
      </c>
      <c r="E351" s="36" t="str">
        <f>E350</f>
        <v>01 2 00 51440</v>
      </c>
      <c r="F351" s="36">
        <v>612</v>
      </c>
      <c r="G351" s="102">
        <v>1478</v>
      </c>
      <c r="H351" s="102">
        <v>1478</v>
      </c>
      <c r="I351" s="102">
        <v>1478</v>
      </c>
      <c r="J351" s="102">
        <v>1478</v>
      </c>
      <c r="K351" s="102">
        <v>1478</v>
      </c>
      <c r="L351" s="102">
        <v>1478</v>
      </c>
    </row>
    <row r="352" spans="1:12" ht="15.75">
      <c r="A352" s="29" t="s">
        <v>97</v>
      </c>
      <c r="B352" s="30" t="s">
        <v>25</v>
      </c>
      <c r="C352" s="30">
        <v>10</v>
      </c>
      <c r="D352" s="30"/>
      <c r="E352" s="30"/>
      <c r="F352" s="30"/>
      <c r="G352" s="100">
        <f aca="true" t="shared" si="129" ref="G352:L358">G353</f>
        <v>47539.68</v>
      </c>
      <c r="H352" s="100">
        <f t="shared" si="129"/>
        <v>0</v>
      </c>
      <c r="I352" s="100">
        <f t="shared" si="129"/>
        <v>47539.68</v>
      </c>
      <c r="J352" s="100">
        <f t="shared" si="129"/>
        <v>0</v>
      </c>
      <c r="K352" s="100">
        <f t="shared" si="129"/>
        <v>47539.68</v>
      </c>
      <c r="L352" s="100">
        <f t="shared" si="129"/>
        <v>0</v>
      </c>
    </row>
    <row r="353" spans="1:12" ht="15">
      <c r="A353" s="58" t="s">
        <v>28</v>
      </c>
      <c r="B353" s="59" t="s">
        <v>25</v>
      </c>
      <c r="C353" s="59" t="s">
        <v>31</v>
      </c>
      <c r="D353" s="59" t="s">
        <v>4</v>
      </c>
      <c r="E353" s="60"/>
      <c r="F353" s="59"/>
      <c r="G353" s="101">
        <f t="shared" si="129"/>
        <v>47539.68</v>
      </c>
      <c r="H353" s="101">
        <f t="shared" si="129"/>
        <v>0</v>
      </c>
      <c r="I353" s="101">
        <f t="shared" si="129"/>
        <v>47539.68</v>
      </c>
      <c r="J353" s="101">
        <f t="shared" si="129"/>
        <v>0</v>
      </c>
      <c r="K353" s="101">
        <f t="shared" si="129"/>
        <v>47539.68</v>
      </c>
      <c r="L353" s="101">
        <f t="shared" si="129"/>
        <v>0</v>
      </c>
    </row>
    <row r="354" spans="1:12" ht="12.75">
      <c r="A354" s="61" t="s">
        <v>60</v>
      </c>
      <c r="B354" s="62" t="s">
        <v>25</v>
      </c>
      <c r="C354" s="62" t="s">
        <v>31</v>
      </c>
      <c r="D354" s="62" t="s">
        <v>4</v>
      </c>
      <c r="E354" s="63" t="s">
        <v>132</v>
      </c>
      <c r="F354" s="62"/>
      <c r="G354" s="102">
        <f t="shared" si="129"/>
        <v>47539.68</v>
      </c>
      <c r="H354" s="102">
        <f t="shared" si="129"/>
        <v>0</v>
      </c>
      <c r="I354" s="102">
        <f t="shared" si="129"/>
        <v>47539.68</v>
      </c>
      <c r="J354" s="102">
        <f t="shared" si="129"/>
        <v>0</v>
      </c>
      <c r="K354" s="102">
        <f t="shared" si="129"/>
        <v>47539.68</v>
      </c>
      <c r="L354" s="102">
        <f t="shared" si="129"/>
        <v>0</v>
      </c>
    </row>
    <row r="355" spans="1:12" ht="12.75">
      <c r="A355" s="61" t="s">
        <v>67</v>
      </c>
      <c r="B355" s="62" t="s">
        <v>25</v>
      </c>
      <c r="C355" s="62" t="s">
        <v>31</v>
      </c>
      <c r="D355" s="62" t="s">
        <v>4</v>
      </c>
      <c r="E355" s="62" t="s">
        <v>145</v>
      </c>
      <c r="F355" s="62"/>
      <c r="G355" s="102">
        <f t="shared" si="129"/>
        <v>47539.68</v>
      </c>
      <c r="H355" s="102">
        <f t="shared" si="129"/>
        <v>0</v>
      </c>
      <c r="I355" s="102">
        <f t="shared" si="129"/>
        <v>47539.68</v>
      </c>
      <c r="J355" s="102">
        <f t="shared" si="129"/>
        <v>0</v>
      </c>
      <c r="K355" s="102">
        <f t="shared" si="129"/>
        <v>47539.68</v>
      </c>
      <c r="L355" s="102">
        <f t="shared" si="129"/>
        <v>0</v>
      </c>
    </row>
    <row r="356" spans="1:12" ht="25.5" customHeight="1">
      <c r="A356" s="64" t="s">
        <v>98</v>
      </c>
      <c r="B356" s="65" t="s">
        <v>25</v>
      </c>
      <c r="C356" s="65" t="s">
        <v>31</v>
      </c>
      <c r="D356" s="65" t="s">
        <v>4</v>
      </c>
      <c r="E356" s="65" t="s">
        <v>198</v>
      </c>
      <c r="F356" s="65"/>
      <c r="G356" s="103">
        <f t="shared" si="129"/>
        <v>47539.68</v>
      </c>
      <c r="H356" s="103">
        <f t="shared" si="129"/>
        <v>0</v>
      </c>
      <c r="I356" s="103">
        <f t="shared" si="129"/>
        <v>47539.68</v>
      </c>
      <c r="J356" s="103">
        <f t="shared" si="129"/>
        <v>0</v>
      </c>
      <c r="K356" s="103">
        <f t="shared" si="129"/>
        <v>47539.68</v>
      </c>
      <c r="L356" s="103">
        <f t="shared" si="129"/>
        <v>0</v>
      </c>
    </row>
    <row r="357" spans="1:12" ht="12.75">
      <c r="A357" s="61" t="s">
        <v>24</v>
      </c>
      <c r="B357" s="62" t="s">
        <v>25</v>
      </c>
      <c r="C357" s="62" t="s">
        <v>31</v>
      </c>
      <c r="D357" s="62" t="s">
        <v>4</v>
      </c>
      <c r="E357" s="62" t="s">
        <v>198</v>
      </c>
      <c r="F357" s="62" t="s">
        <v>18</v>
      </c>
      <c r="G357" s="102">
        <f>G358</f>
        <v>47539.68</v>
      </c>
      <c r="H357" s="102">
        <f t="shared" si="129"/>
        <v>0</v>
      </c>
      <c r="I357" s="102">
        <f t="shared" si="129"/>
        <v>47539.68</v>
      </c>
      <c r="J357" s="102">
        <f t="shared" si="129"/>
        <v>0</v>
      </c>
      <c r="K357" s="102">
        <f t="shared" si="129"/>
        <v>47539.68</v>
      </c>
      <c r="L357" s="102">
        <f t="shared" si="129"/>
        <v>0</v>
      </c>
    </row>
    <row r="358" spans="1:12" ht="12.75">
      <c r="A358" s="68" t="s">
        <v>128</v>
      </c>
      <c r="B358" s="62" t="s">
        <v>25</v>
      </c>
      <c r="C358" s="62" t="s">
        <v>31</v>
      </c>
      <c r="D358" s="62" t="s">
        <v>4</v>
      </c>
      <c r="E358" s="62" t="s">
        <v>198</v>
      </c>
      <c r="F358" s="62" t="s">
        <v>113</v>
      </c>
      <c r="G358" s="102">
        <f>G359</f>
        <v>47539.68</v>
      </c>
      <c r="H358" s="102">
        <f t="shared" si="129"/>
        <v>0</v>
      </c>
      <c r="I358" s="102">
        <f t="shared" si="129"/>
        <v>47539.68</v>
      </c>
      <c r="J358" s="102">
        <f t="shared" si="129"/>
        <v>0</v>
      </c>
      <c r="K358" s="102">
        <f t="shared" si="129"/>
        <v>47539.68</v>
      </c>
      <c r="L358" s="102">
        <f t="shared" si="129"/>
        <v>0</v>
      </c>
    </row>
    <row r="359" spans="1:12" ht="12.75">
      <c r="A359" s="68" t="s">
        <v>121</v>
      </c>
      <c r="B359" s="62" t="s">
        <v>25</v>
      </c>
      <c r="C359" s="62" t="s">
        <v>31</v>
      </c>
      <c r="D359" s="62" t="s">
        <v>4</v>
      </c>
      <c r="E359" s="62" t="s">
        <v>198</v>
      </c>
      <c r="F359" s="62" t="s">
        <v>114</v>
      </c>
      <c r="G359" s="102">
        <v>47539.68</v>
      </c>
      <c r="H359" s="102"/>
      <c r="I359" s="102">
        <v>47539.68</v>
      </c>
      <c r="J359" s="102"/>
      <c r="K359" s="102">
        <v>47539.68</v>
      </c>
      <c r="L359" s="102"/>
    </row>
    <row r="360" spans="1:12" s="73" customFormat="1" ht="15.75">
      <c r="A360" s="92" t="s">
        <v>112</v>
      </c>
      <c r="B360" s="66"/>
      <c r="C360" s="66"/>
      <c r="D360" s="66"/>
      <c r="E360" s="66"/>
      <c r="F360" s="66"/>
      <c r="G360" s="100">
        <f aca="true" t="shared" si="130" ref="G360:L360">G11+G27</f>
        <v>85477355.43</v>
      </c>
      <c r="H360" s="100">
        <f t="shared" si="130"/>
        <v>42601330.349999994</v>
      </c>
      <c r="I360" s="100">
        <f t="shared" si="130"/>
        <v>85477355.43</v>
      </c>
      <c r="J360" s="100">
        <f t="shared" si="130"/>
        <v>42601330.349999994</v>
      </c>
      <c r="K360" s="100">
        <f t="shared" si="130"/>
        <v>84882990.13</v>
      </c>
      <c r="L360" s="100">
        <f t="shared" si="130"/>
        <v>42209413.79000001</v>
      </c>
    </row>
  </sheetData>
  <sheetProtection autoFilter="0"/>
  <autoFilter ref="A10:L360"/>
  <mergeCells count="6">
    <mergeCell ref="K1:L1"/>
    <mergeCell ref="J2:L2"/>
    <mergeCell ref="K3:L3"/>
    <mergeCell ref="K5:L5"/>
    <mergeCell ref="A7:L7"/>
    <mergeCell ref="A8:G8"/>
  </mergeCells>
  <printOptions horizontalCentered="1"/>
  <pageMargins left="0.25" right="0.25" top="0.75" bottom="0.75" header="0.3" footer="0.3"/>
  <pageSetup fitToHeight="200" fitToWidth="1" horizontalDpi="600" verticalDpi="600" orientation="portrait" paperSize="9" scale="4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2016-04-05T09:13:48Z</cp:lastPrinted>
  <dcterms:created xsi:type="dcterms:W3CDTF">1996-10-08T23:32:33Z</dcterms:created>
  <dcterms:modified xsi:type="dcterms:W3CDTF">2017-04-28T09:50:50Z</dcterms:modified>
  <cp:category/>
  <cp:version/>
  <cp:contentType/>
  <cp:contentStatus/>
</cp:coreProperties>
</file>